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87" lockStructure="1"/>
  <bookViews>
    <workbookView windowWidth="20925" windowHeight="9840" activeTab="2"/>
  </bookViews>
  <sheets>
    <sheet name="石岛整箱" sheetId="72" r:id="rId1"/>
    <sheet name="石岛拼箱" sheetId="60" r:id="rId2"/>
    <sheet name="大连至日本快船整箱" sheetId="75" r:id="rId3"/>
  </sheets>
  <definedNames>
    <definedName name="_xlnm._FilterDatabase" localSheetId="0" hidden="1">石岛整箱!$A$18:$F$44</definedName>
    <definedName name="_xlnm.Print_Area" localSheetId="2">大连至日本快船整箱!$A$1:$F$38</definedName>
    <definedName name="_xlnm.Print_Area" localSheetId="1">石岛拼箱!$A$1:$G$65</definedName>
    <definedName name="_xlnm.Print_Area" localSheetId="0">石岛整箱!$A$1:$G$71</definedName>
  </definedNames>
  <calcPr calcId="144525"/>
</workbook>
</file>

<file path=xl/sharedStrings.xml><?xml version="1.0" encoding="utf-8"?>
<sst xmlns="http://schemas.openxmlformats.org/spreadsheetml/2006/main" count="387" uniqueCount="113">
  <si>
    <t>出口整箱船期表/石岛线-2023年2月份</t>
  </si>
  <si>
    <t>周一/三/六（石岛离港时间）大阪班:大连-石岛-大阪</t>
  </si>
  <si>
    <t>船名</t>
  </si>
  <si>
    <t>航次</t>
  </si>
  <si>
    <t>大连
（周日/二/五）</t>
  </si>
  <si>
    <t>石岛
（周一/三/六）</t>
  </si>
  <si>
    <t>大阪
（周三/五/一）</t>
  </si>
  <si>
    <t>入港时间：</t>
  </si>
  <si>
    <t>群山明珠   GUNSAN PEARL</t>
  </si>
  <si>
    <t>23515E</t>
  </si>
  <si>
    <t>截单时间：</t>
  </si>
  <si>
    <t>周日/二/五16:00前</t>
  </si>
  <si>
    <t>23516E</t>
  </si>
  <si>
    <t>截货时间：</t>
  </si>
  <si>
    <t>23517E</t>
  </si>
  <si>
    <t>截关时间：</t>
  </si>
  <si>
    <r>
      <rPr>
        <b/>
        <sz val="10"/>
        <rFont val="宋体"/>
        <charset val="134"/>
        <scheme val="minor"/>
      </rPr>
      <t>周一/三/六15</t>
    </r>
    <r>
      <rPr>
        <b/>
        <sz val="10"/>
        <rFont val="宋体"/>
        <charset val="134"/>
      </rPr>
      <t>:00前</t>
    </r>
  </si>
  <si>
    <t>23518E</t>
  </si>
  <si>
    <t>23519E</t>
  </si>
  <si>
    <t>23520E</t>
  </si>
  <si>
    <t>23521E</t>
  </si>
  <si>
    <t>23522E</t>
  </si>
  <si>
    <t>23523E</t>
  </si>
  <si>
    <t>23524E</t>
  </si>
  <si>
    <t>23525E</t>
  </si>
  <si>
    <t>23526E</t>
  </si>
  <si>
    <t>周一/二/三/四/六/日（石岛离港时间）下关班:大连-石岛-下关</t>
  </si>
  <si>
    <t>大连
（周日/一/二/三/五/六）</t>
  </si>
  <si>
    <t>石岛
（周一/二/三/四/六/日）</t>
  </si>
  <si>
    <t>下关
（周三/四/五/六/一/二）</t>
  </si>
  <si>
    <t>新石岛明珠 NEW SHIDAO PEARL</t>
  </si>
  <si>
    <r>
      <rPr>
        <sz val="10.5"/>
        <rFont val="宋体"/>
        <charset val="134"/>
      </rPr>
      <t>C</t>
    </r>
    <r>
      <rPr>
        <sz val="10.5"/>
        <rFont val="宋体"/>
        <charset val="134"/>
      </rPr>
      <t>ANCEL</t>
    </r>
  </si>
  <si>
    <t>周日/一/二/三/五/六16:00前</t>
  </si>
  <si>
    <r>
      <rPr>
        <b/>
        <sz val="10"/>
        <rFont val="宋体"/>
        <charset val="134"/>
        <scheme val="minor"/>
      </rPr>
      <t>周一/二/三/四/六/日15</t>
    </r>
    <r>
      <rPr>
        <b/>
        <sz val="10"/>
        <rFont val="宋体"/>
        <charset val="134"/>
      </rPr>
      <t>:00</t>
    </r>
    <r>
      <rPr>
        <b/>
        <sz val="10"/>
        <rFont val="宋体"/>
        <charset val="134"/>
      </rPr>
      <t>前</t>
    </r>
  </si>
  <si>
    <t>周五（石岛离港时间）东京班：大连-石岛-东京</t>
  </si>
  <si>
    <t>大连
(周四)</t>
  </si>
  <si>
    <t>石岛
(周五)</t>
  </si>
  <si>
    <t>东京
(周一)</t>
  </si>
  <si>
    <t>向思达精灵  PANSTAR GENIE NO.2</t>
  </si>
  <si>
    <t>3704E</t>
  </si>
  <si>
    <t>周四11:30前</t>
  </si>
  <si>
    <t>3705E</t>
  </si>
  <si>
    <t>周四16:00前</t>
  </si>
  <si>
    <t>3706E</t>
  </si>
  <si>
    <r>
      <rPr>
        <b/>
        <sz val="10"/>
        <rFont val="宋体"/>
        <charset val="134"/>
        <scheme val="minor"/>
      </rPr>
      <t>周五15</t>
    </r>
    <r>
      <rPr>
        <b/>
        <sz val="10"/>
        <rFont val="宋体"/>
        <charset val="134"/>
      </rPr>
      <t>:00前</t>
    </r>
  </si>
  <si>
    <t>3707E</t>
  </si>
  <si>
    <t>周五（石岛离港时间）名古屋班：大连-石岛-名古屋</t>
  </si>
  <si>
    <t>名古屋
(周二)</t>
  </si>
  <si>
    <t>联系人：林妍</t>
  </si>
  <si>
    <t>电话：0411-82779515</t>
  </si>
  <si>
    <t>手机：13478613287</t>
  </si>
  <si>
    <t xml:space="preserve">       高月</t>
  </si>
  <si>
    <t>电话：0411-62274038</t>
  </si>
  <si>
    <t>手机：15841195251</t>
  </si>
  <si>
    <t>邮  箱：krlcl@brightup.net</t>
  </si>
  <si>
    <t>大连送货地址:大连甘井子区西北路876号-A（南关岭体育场西门8号门对面承亿垣物流市场院内）思远货运</t>
  </si>
  <si>
    <r>
      <rPr>
        <b/>
        <sz val="10"/>
        <rFont val="宋体"/>
        <charset val="134"/>
      </rPr>
      <t>石岛送货地址</t>
    </r>
    <r>
      <rPr>
        <b/>
        <sz val="10"/>
        <rFont val="Arial"/>
        <charset val="0"/>
      </rPr>
      <t>:</t>
    </r>
    <r>
      <rPr>
        <b/>
        <sz val="10"/>
        <rFont val="宋体"/>
        <charset val="134"/>
      </rPr>
      <t>山东荣成市石岛新港码头</t>
    </r>
  </si>
  <si>
    <t>截货时间：开船当日上午9：00前</t>
  </si>
  <si>
    <t>出口拼箱船期表/石岛线-2023年2月份</t>
  </si>
  <si>
    <t>周一/三（青岛离港时间）下关班：大连-青岛-下关</t>
  </si>
  <si>
    <t>大连
（周日/二）</t>
  </si>
  <si>
    <t>青岛
（周一/三）</t>
  </si>
  <si>
    <t>下关
（周三/五)</t>
  </si>
  <si>
    <t>新金桥5 NEW GOLDEN BRIDGE V</t>
  </si>
  <si>
    <t>2776E</t>
  </si>
  <si>
    <r>
      <rPr>
        <b/>
        <sz val="10"/>
        <rFont val="宋体"/>
        <charset val="134"/>
        <scheme val="minor"/>
      </rPr>
      <t>周五/二</t>
    </r>
    <r>
      <rPr>
        <b/>
        <sz val="10"/>
        <rFont val="宋体"/>
        <charset val="134"/>
      </rPr>
      <t>16:00前</t>
    </r>
  </si>
  <si>
    <t>2777E</t>
  </si>
  <si>
    <r>
      <rPr>
        <b/>
        <sz val="10"/>
        <rFont val="宋体"/>
        <charset val="134"/>
        <scheme val="minor"/>
      </rPr>
      <t>周日/二</t>
    </r>
    <r>
      <rPr>
        <b/>
        <sz val="10"/>
        <rFont val="宋体"/>
        <charset val="134"/>
      </rPr>
      <t>16:00前</t>
    </r>
  </si>
  <si>
    <t>2779E</t>
  </si>
  <si>
    <r>
      <rPr>
        <b/>
        <sz val="10"/>
        <rFont val="宋体"/>
        <charset val="134"/>
        <scheme val="minor"/>
      </rPr>
      <t>周一/三</t>
    </r>
    <r>
      <rPr>
        <b/>
        <sz val="10"/>
        <rFont val="宋体"/>
        <charset val="134"/>
      </rPr>
      <t>15:00前</t>
    </r>
  </si>
  <si>
    <t>2780E</t>
  </si>
  <si>
    <t>2782E</t>
  </si>
  <si>
    <t>2783E</t>
  </si>
  <si>
    <t>2785E</t>
  </si>
  <si>
    <t>2786E</t>
  </si>
  <si>
    <t>2788E</t>
  </si>
  <si>
    <t>周六（石岛离港时间）下关班:大连-石岛-下关</t>
  </si>
  <si>
    <t>大连
（周五）</t>
  </si>
  <si>
    <t>石岛
（周六）</t>
  </si>
  <si>
    <t>下关
（周一）</t>
  </si>
  <si>
    <t>周五16:00前</t>
  </si>
  <si>
    <r>
      <rPr>
        <b/>
        <sz val="10"/>
        <rFont val="宋体"/>
        <charset val="134"/>
        <scheme val="minor"/>
      </rPr>
      <t>周六1</t>
    </r>
    <r>
      <rPr>
        <b/>
        <sz val="10"/>
        <rFont val="宋体"/>
        <charset val="134"/>
      </rPr>
      <t>5:00前</t>
    </r>
  </si>
  <si>
    <t>青岛送货地址：山东青岛市城阳区204国道前旺疃，喜盈门工业园内</t>
  </si>
  <si>
    <t>截货时间：开船当日上午8：00前</t>
  </si>
  <si>
    <t>出口整箱船期表/大连到日本快船线-2023年2月份</t>
  </si>
  <si>
    <t>周五（大连离港时间）大阪班:大连--仁川--大阪（全程客滚船）</t>
  </si>
  <si>
    <t>大连（周五）</t>
  </si>
  <si>
    <t>大阪（周一）</t>
  </si>
  <si>
    <t>周四8:00-四16:00</t>
  </si>
  <si>
    <t>飞龙    BIRYONG</t>
  </si>
  <si>
    <t>CANCEL</t>
  </si>
  <si>
    <t>周五08:30</t>
  </si>
  <si>
    <t>925E</t>
  </si>
  <si>
    <t>周五9:00</t>
  </si>
  <si>
    <t>928E</t>
  </si>
  <si>
    <t>周五15:00</t>
  </si>
  <si>
    <t>931E</t>
  </si>
  <si>
    <t>周五（大连离港时间）东京班：大连--仁川--东京（全程客滚船）</t>
  </si>
  <si>
    <t>东京（周一）</t>
  </si>
  <si>
    <t>周一/三/五（大连离港时间）下关班:大连--仁川--下关（全程客滚船）</t>
  </si>
  <si>
    <t>大连    （周一/三/五）</t>
  </si>
  <si>
    <t>仁川
（周二/四/六）</t>
  </si>
  <si>
    <t>周六/二/四8:00-周二/四16:00（周六11:00）</t>
  </si>
  <si>
    <t>周一/三/五08:30</t>
  </si>
  <si>
    <t>周一/三/五9:00</t>
  </si>
  <si>
    <t>周一/三/五15:00</t>
  </si>
  <si>
    <t>926E</t>
  </si>
  <si>
    <t>927E</t>
  </si>
  <si>
    <t>929E</t>
  </si>
  <si>
    <t>930E</t>
  </si>
  <si>
    <t>932E</t>
  </si>
  <si>
    <t>933E</t>
  </si>
  <si>
    <t>大连送货地址：大港场地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</si>
</sst>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m&quot;月&quot;d&quot;日&quot;;@"/>
  </numFmts>
  <fonts count="32">
    <font>
      <sz val="12"/>
      <name val="宋体"/>
      <charset val="134"/>
    </font>
    <font>
      <sz val="10"/>
      <name val="Arial"/>
      <charset val="0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.5"/>
      <name val="宋体"/>
      <charset val="134"/>
    </font>
    <font>
      <sz val="10"/>
      <color rgb="FFFF0000"/>
      <name val="Arial"/>
      <charset val="0"/>
    </font>
    <font>
      <sz val="10.5"/>
      <name val="宋体"/>
      <charset val="0"/>
    </font>
    <font>
      <sz val="10.5"/>
      <color theme="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0"/>
      <name val="Arial"/>
      <charset val="0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6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177" fontId="0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13" fillId="4" borderId="55" applyNumberFormat="0" applyAlignment="0" applyProtection="0">
      <alignment vertical="center"/>
    </xf>
    <xf numFmtId="176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7" borderId="5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0" borderId="57" applyNumberFormat="0" applyFill="0" applyAlignment="0" applyProtection="0">
      <alignment vertical="center"/>
    </xf>
    <xf numFmtId="0" fontId="0" fillId="0" borderId="0"/>
    <xf numFmtId="0" fontId="23" fillId="0" borderId="5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0" applyNumberFormat="0" applyAlignment="0" applyProtection="0">
      <alignment vertical="center"/>
    </xf>
    <xf numFmtId="0" fontId="25" fillId="11" borderId="55" applyNumberFormat="0" applyAlignment="0" applyProtection="0">
      <alignment vertical="center"/>
    </xf>
    <xf numFmtId="0" fontId="26" fillId="12" borderId="61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0" borderId="62" applyNumberFormat="0" applyFill="0" applyAlignment="0" applyProtection="0">
      <alignment vertical="center"/>
    </xf>
    <xf numFmtId="0" fontId="28" fillId="0" borderId="63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/>
    <xf numFmtId="0" fontId="12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4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/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178" fontId="7" fillId="2" borderId="10" xfId="0" applyNumberFormat="1" applyFont="1" applyFill="1" applyBorder="1" applyAlignment="1">
      <alignment horizontal="center" vertical="center"/>
    </xf>
    <xf numFmtId="178" fontId="6" fillId="2" borderId="10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178" fontId="5" fillId="0" borderId="9" xfId="0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/>
    </xf>
    <xf numFmtId="178" fontId="6" fillId="0" borderId="10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178" fontId="7" fillId="2" borderId="14" xfId="0" applyNumberFormat="1" applyFont="1" applyFill="1" applyBorder="1" applyAlignment="1">
      <alignment horizontal="center" vertical="center"/>
    </xf>
    <xf numFmtId="178" fontId="6" fillId="0" borderId="14" xfId="0" applyNumberFormat="1" applyFont="1" applyFill="1" applyBorder="1" applyAlignment="1">
      <alignment horizontal="center" vertical="center"/>
    </xf>
    <xf numFmtId="178" fontId="6" fillId="0" borderId="15" xfId="0" applyNumberFormat="1" applyFont="1" applyFill="1" applyBorder="1" applyAlignment="1">
      <alignment horizontal="center" vertical="center"/>
    </xf>
    <xf numFmtId="178" fontId="5" fillId="0" borderId="16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178" fontId="5" fillId="0" borderId="13" xfId="0" applyNumberFormat="1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178" fontId="6" fillId="0" borderId="6" xfId="0" applyNumberFormat="1" applyFont="1" applyFill="1" applyBorder="1" applyAlignment="1">
      <alignment horizontal="center" vertical="center" wrapText="1"/>
    </xf>
    <xf numFmtId="178" fontId="6" fillId="0" borderId="8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8" fontId="6" fillId="0" borderId="12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/>
    </xf>
    <xf numFmtId="178" fontId="5" fillId="0" borderId="10" xfId="0" applyNumberFormat="1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left" vertical="center"/>
    </xf>
    <xf numFmtId="178" fontId="6" fillId="2" borderId="1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178" fontId="6" fillId="0" borderId="0" xfId="0" applyNumberFormat="1" applyFont="1" applyFill="1" applyAlignment="1">
      <alignment horizontal="center" vertical="center"/>
    </xf>
    <xf numFmtId="178" fontId="5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58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/>
    <xf numFmtId="0" fontId="0" fillId="0" borderId="12" xfId="0" applyFont="1" applyFill="1" applyBorder="1"/>
    <xf numFmtId="0" fontId="0" fillId="0" borderId="9" xfId="0" applyFont="1" applyFill="1" applyBorder="1"/>
    <xf numFmtId="0" fontId="3" fillId="0" borderId="12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vertical="center"/>
    </xf>
    <xf numFmtId="178" fontId="5" fillId="0" borderId="23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/>
    </xf>
    <xf numFmtId="178" fontId="6" fillId="0" borderId="23" xfId="0" applyNumberFormat="1" applyFont="1" applyFill="1" applyBorder="1" applyAlignment="1">
      <alignment horizontal="center" vertical="center"/>
    </xf>
    <xf numFmtId="178" fontId="6" fillId="0" borderId="33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center" vertical="center"/>
    </xf>
    <xf numFmtId="178" fontId="6" fillId="0" borderId="34" xfId="0" applyNumberFormat="1" applyFont="1" applyFill="1" applyBorder="1" applyAlignment="1">
      <alignment horizontal="center" vertical="center"/>
    </xf>
    <xf numFmtId="178" fontId="6" fillId="0" borderId="35" xfId="0" applyNumberFormat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vertical="center"/>
    </xf>
    <xf numFmtId="0" fontId="8" fillId="0" borderId="33" xfId="0" applyFont="1" applyFill="1" applyBorder="1" applyAlignment="1">
      <alignment horizontal="center" vertical="center" wrapText="1"/>
    </xf>
    <xf numFmtId="178" fontId="6" fillId="0" borderId="41" xfId="0" applyNumberFormat="1" applyFont="1" applyFill="1" applyBorder="1" applyAlignment="1">
      <alignment horizontal="center" vertical="center"/>
    </xf>
    <xf numFmtId="178" fontId="5" fillId="0" borderId="42" xfId="0" applyNumberFormat="1" applyFont="1" applyFill="1" applyBorder="1" applyAlignment="1">
      <alignment vertical="center" wrapText="1"/>
    </xf>
    <xf numFmtId="0" fontId="2" fillId="0" borderId="43" xfId="0" applyFont="1" applyFill="1" applyBorder="1" applyAlignment="1">
      <alignment horizontal="left" vertical="center" wrapText="1"/>
    </xf>
    <xf numFmtId="178" fontId="6" fillId="0" borderId="44" xfId="0" applyNumberFormat="1" applyFont="1" applyFill="1" applyBorder="1" applyAlignment="1">
      <alignment horizontal="center" vertical="center"/>
    </xf>
    <xf numFmtId="178" fontId="6" fillId="0" borderId="29" xfId="0" applyNumberFormat="1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4" fillId="0" borderId="45" xfId="0" applyNumberFormat="1" applyFont="1" applyFill="1" applyBorder="1" applyAlignment="1">
      <alignment horizontal="center" vertical="center"/>
    </xf>
    <xf numFmtId="0" fontId="4" fillId="0" borderId="46" xfId="0" applyNumberFormat="1" applyFont="1" applyFill="1" applyBorder="1" applyAlignment="1">
      <alignment horizontal="center" vertical="center"/>
    </xf>
    <xf numFmtId="0" fontId="4" fillId="0" borderId="47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58" fontId="3" fillId="2" borderId="10" xfId="0" applyNumberFormat="1" applyFont="1" applyFill="1" applyBorder="1" applyAlignment="1">
      <alignment horizontal="center" vertical="center"/>
    </xf>
    <xf numFmtId="178" fontId="6" fillId="2" borderId="12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center" vertical="center"/>
    </xf>
    <xf numFmtId="58" fontId="3" fillId="2" borderId="14" xfId="0" applyNumberFormat="1" applyFont="1" applyFill="1" applyBorder="1" applyAlignment="1">
      <alignment horizontal="center" vertical="center"/>
    </xf>
    <xf numFmtId="178" fontId="6" fillId="2" borderId="15" xfId="0" applyNumberFormat="1" applyFont="1" applyFill="1" applyBorder="1" applyAlignment="1">
      <alignment horizontal="center" vertical="center"/>
    </xf>
    <xf numFmtId="178" fontId="6" fillId="0" borderId="13" xfId="0" applyNumberFormat="1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left" vertical="center"/>
    </xf>
    <xf numFmtId="0" fontId="8" fillId="2" borderId="51" xfId="0" applyFont="1" applyFill="1" applyBorder="1" applyAlignment="1">
      <alignment horizontal="center" vertical="center" wrapText="1"/>
    </xf>
    <xf numFmtId="178" fontId="6" fillId="0" borderId="51" xfId="0" applyNumberFormat="1" applyFont="1" applyFill="1" applyBorder="1" applyAlignment="1">
      <alignment horizontal="center" vertical="center"/>
    </xf>
    <xf numFmtId="178" fontId="6" fillId="0" borderId="52" xfId="0" applyNumberFormat="1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178" fontId="5" fillId="0" borderId="15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2 3" xfId="53"/>
    <cellStyle name="40% - 强调文字颜色 6" xfId="54" builtinId="51"/>
    <cellStyle name="60% - 强调文字颜色 6" xfId="55" builtinId="52"/>
    <cellStyle name="常规 11" xfId="56"/>
    <cellStyle name="常规 2" xfId="57"/>
    <cellStyle name="常规 3" xfId="58"/>
    <cellStyle name="常规 4" xfId="59"/>
    <cellStyle name="常规 5" xfId="60"/>
    <cellStyle name="常规 7" xfId="61"/>
  </cellStyle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3"/>
  <sheetViews>
    <sheetView workbookViewId="0">
      <selection activeCell="J20" sqref="J20"/>
    </sheetView>
  </sheetViews>
  <sheetFormatPr defaultColWidth="9" defaultRowHeight="12.75"/>
  <cols>
    <col min="1" max="1" width="27.625" style="1" customWidth="1"/>
    <col min="2" max="2" width="8.625" style="1" customWidth="1"/>
    <col min="3" max="3" width="8.75" style="1" customWidth="1"/>
    <col min="4" max="5" width="8.625" style="1" customWidth="1"/>
    <col min="6" max="6" width="10.125" style="1" customWidth="1"/>
    <col min="7" max="7" width="26.775" style="1" customWidth="1"/>
    <col min="8" max="8" width="7" style="1" customWidth="1"/>
    <col min="9" max="9" width="9" style="1"/>
    <col min="10" max="10" width="28.25" style="62"/>
    <col min="11" max="11" width="6.75" style="1"/>
    <col min="12" max="12" width="20.75" style="1" customWidth="1"/>
    <col min="13" max="13" width="20.875" style="1" customWidth="1"/>
    <col min="14" max="14" width="21.5" style="1" customWidth="1"/>
    <col min="15" max="16384" width="9" style="1"/>
  </cols>
  <sheetData>
    <row r="1" ht="33.75" customHeight="1" spans="1:8">
      <c r="A1" s="117" t="s">
        <v>0</v>
      </c>
      <c r="B1" s="118"/>
      <c r="C1" s="118"/>
      <c r="D1" s="118"/>
      <c r="E1" s="118"/>
      <c r="F1" s="118"/>
      <c r="G1" s="119"/>
      <c r="H1" s="6"/>
    </row>
    <row r="2" ht="14.25" customHeight="1" spans="1:8">
      <c r="A2" s="65" t="s">
        <v>1</v>
      </c>
      <c r="B2" s="66"/>
      <c r="C2" s="66"/>
      <c r="D2" s="66"/>
      <c r="E2" s="66"/>
      <c r="F2" s="66"/>
      <c r="G2" s="67"/>
      <c r="H2" s="10"/>
    </row>
    <row r="3" ht="18" customHeight="1" spans="1:8">
      <c r="A3" s="11" t="s">
        <v>2</v>
      </c>
      <c r="B3" s="12" t="s">
        <v>3</v>
      </c>
      <c r="C3" s="13" t="s">
        <v>4</v>
      </c>
      <c r="D3" s="13" t="s">
        <v>5</v>
      </c>
      <c r="E3" s="68" t="s">
        <v>6</v>
      </c>
      <c r="F3" s="69" t="s">
        <v>7</v>
      </c>
      <c r="G3" s="70"/>
      <c r="H3" s="10"/>
    </row>
    <row r="4" ht="18" customHeight="1" spans="1:8">
      <c r="A4" s="71"/>
      <c r="B4" s="72"/>
      <c r="C4" s="72"/>
      <c r="D4" s="72"/>
      <c r="E4" s="73"/>
      <c r="F4" s="74"/>
      <c r="G4" s="75"/>
      <c r="H4" s="10"/>
    </row>
    <row r="5" ht="14.25" customHeight="1" spans="1:7">
      <c r="A5" s="76" t="s">
        <v>8</v>
      </c>
      <c r="B5" s="77" t="s">
        <v>9</v>
      </c>
      <c r="C5" s="29">
        <v>44960</v>
      </c>
      <c r="D5" s="29">
        <v>44961</v>
      </c>
      <c r="E5" s="48">
        <f>D5+2</f>
        <v>44963</v>
      </c>
      <c r="F5" s="27" t="s">
        <v>10</v>
      </c>
      <c r="G5" s="22" t="s">
        <v>11</v>
      </c>
    </row>
    <row r="6" ht="14.25" customHeight="1" spans="1:7">
      <c r="A6" s="76" t="s">
        <v>8</v>
      </c>
      <c r="B6" s="77" t="s">
        <v>12</v>
      </c>
      <c r="C6" s="29">
        <f t="shared" ref="C6:C10" si="0">C5+2</f>
        <v>44962</v>
      </c>
      <c r="D6" s="29">
        <v>44963</v>
      </c>
      <c r="E6" s="48">
        <f t="shared" ref="E5:E18" si="1">D6+2</f>
        <v>44965</v>
      </c>
      <c r="F6" s="27" t="s">
        <v>13</v>
      </c>
      <c r="G6" s="22" t="s">
        <v>11</v>
      </c>
    </row>
    <row r="7" spans="1:7">
      <c r="A7" s="76" t="s">
        <v>8</v>
      </c>
      <c r="B7" s="77" t="s">
        <v>14</v>
      </c>
      <c r="C7" s="29">
        <f t="shared" si="0"/>
        <v>44964</v>
      </c>
      <c r="D7" s="29">
        <f>D6+2</f>
        <v>44965</v>
      </c>
      <c r="E7" s="48">
        <f t="shared" si="1"/>
        <v>44967</v>
      </c>
      <c r="F7" s="27" t="s">
        <v>15</v>
      </c>
      <c r="G7" s="22" t="s">
        <v>16</v>
      </c>
    </row>
    <row r="8" ht="14.25" customHeight="1" spans="1:7">
      <c r="A8" s="76" t="s">
        <v>8</v>
      </c>
      <c r="B8" s="77" t="s">
        <v>17</v>
      </c>
      <c r="C8" s="29">
        <f>C7+3</f>
        <v>44967</v>
      </c>
      <c r="D8" s="29">
        <f>D7+3</f>
        <v>44968</v>
      </c>
      <c r="E8" s="48">
        <f t="shared" si="1"/>
        <v>44970</v>
      </c>
      <c r="F8" s="78"/>
      <c r="G8" s="79"/>
    </row>
    <row r="9" ht="14.25" customHeight="1" spans="1:7">
      <c r="A9" s="76" t="s">
        <v>8</v>
      </c>
      <c r="B9" s="77" t="s">
        <v>18</v>
      </c>
      <c r="C9" s="29">
        <f t="shared" si="0"/>
        <v>44969</v>
      </c>
      <c r="D9" s="29">
        <f>D8+2</f>
        <v>44970</v>
      </c>
      <c r="E9" s="48">
        <f t="shared" si="1"/>
        <v>44972</v>
      </c>
      <c r="F9" s="78"/>
      <c r="G9" s="79"/>
    </row>
    <row r="10" ht="14.25" customHeight="1" spans="1:7">
      <c r="A10" s="76" t="s">
        <v>8</v>
      </c>
      <c r="B10" s="77" t="s">
        <v>19</v>
      </c>
      <c r="C10" s="29">
        <f t="shared" si="0"/>
        <v>44971</v>
      </c>
      <c r="D10" s="29">
        <f>D9+2</f>
        <v>44972</v>
      </c>
      <c r="E10" s="48">
        <f t="shared" si="1"/>
        <v>44974</v>
      </c>
      <c r="F10" s="78"/>
      <c r="G10" s="79"/>
    </row>
    <row r="11" ht="14.25" customHeight="1" spans="1:7">
      <c r="A11" s="76" t="s">
        <v>8</v>
      </c>
      <c r="B11" s="77" t="s">
        <v>20</v>
      </c>
      <c r="C11" s="29">
        <f>C10+3</f>
        <v>44974</v>
      </c>
      <c r="D11" s="29">
        <f>D10+3</f>
        <v>44975</v>
      </c>
      <c r="E11" s="48">
        <f t="shared" si="1"/>
        <v>44977</v>
      </c>
      <c r="F11" s="78"/>
      <c r="G11" s="79"/>
    </row>
    <row r="12" ht="14.25" customHeight="1" spans="1:7">
      <c r="A12" s="76" t="s">
        <v>8</v>
      </c>
      <c r="B12" s="77" t="s">
        <v>21</v>
      </c>
      <c r="C12" s="29">
        <f>C11+2</f>
        <v>44976</v>
      </c>
      <c r="D12" s="29">
        <f>D11+2</f>
        <v>44977</v>
      </c>
      <c r="E12" s="48">
        <f t="shared" si="1"/>
        <v>44979</v>
      </c>
      <c r="F12" s="78"/>
      <c r="G12" s="79"/>
    </row>
    <row r="13" ht="14.25" customHeight="1" spans="1:7">
      <c r="A13" s="76" t="s">
        <v>8</v>
      </c>
      <c r="B13" s="77" t="s">
        <v>22</v>
      </c>
      <c r="C13" s="29">
        <f>C12+2</f>
        <v>44978</v>
      </c>
      <c r="D13" s="29">
        <f>D12+2</f>
        <v>44979</v>
      </c>
      <c r="E13" s="48">
        <f t="shared" si="1"/>
        <v>44981</v>
      </c>
      <c r="F13" s="78"/>
      <c r="G13" s="79"/>
    </row>
    <row r="14" ht="14.25" customHeight="1" spans="1:7">
      <c r="A14" s="76" t="s">
        <v>8</v>
      </c>
      <c r="B14" s="77" t="s">
        <v>23</v>
      </c>
      <c r="C14" s="29">
        <f>C13+3</f>
        <v>44981</v>
      </c>
      <c r="D14" s="29">
        <f>D13+3</f>
        <v>44982</v>
      </c>
      <c r="E14" s="48">
        <f t="shared" si="1"/>
        <v>44984</v>
      </c>
      <c r="F14" s="78"/>
      <c r="G14" s="79"/>
    </row>
    <row r="15" ht="14.25" customHeight="1" spans="1:7">
      <c r="A15" s="76" t="s">
        <v>8</v>
      </c>
      <c r="B15" s="77" t="s">
        <v>24</v>
      </c>
      <c r="C15" s="29">
        <f>C14+2</f>
        <v>44983</v>
      </c>
      <c r="D15" s="29">
        <f>D14+2</f>
        <v>44984</v>
      </c>
      <c r="E15" s="48">
        <f t="shared" si="1"/>
        <v>44986</v>
      </c>
      <c r="F15" s="49"/>
      <c r="G15" s="120"/>
    </row>
    <row r="16" ht="14.25" customHeight="1" spans="1:7">
      <c r="A16" s="81" t="s">
        <v>8</v>
      </c>
      <c r="B16" s="77" t="s">
        <v>25</v>
      </c>
      <c r="C16" s="32">
        <f>C15+2</f>
        <v>44985</v>
      </c>
      <c r="D16" s="32">
        <f>D15+2</f>
        <v>44986</v>
      </c>
      <c r="E16" s="33">
        <f t="shared" si="1"/>
        <v>44988</v>
      </c>
      <c r="F16" s="106"/>
      <c r="G16" s="121"/>
    </row>
    <row r="17" ht="14.25" customHeight="1" spans="1:7">
      <c r="A17" s="36" t="s">
        <v>26</v>
      </c>
      <c r="B17" s="37"/>
      <c r="C17" s="37"/>
      <c r="D17" s="37"/>
      <c r="E17" s="37"/>
      <c r="F17" s="37"/>
      <c r="G17" s="38"/>
    </row>
    <row r="18" ht="18" customHeight="1" spans="1:7">
      <c r="A18" s="11" t="s">
        <v>2</v>
      </c>
      <c r="B18" s="12" t="s">
        <v>3</v>
      </c>
      <c r="C18" s="13" t="s">
        <v>27</v>
      </c>
      <c r="D18" s="13" t="s">
        <v>28</v>
      </c>
      <c r="E18" s="68" t="s">
        <v>29</v>
      </c>
      <c r="F18" s="15" t="s">
        <v>7</v>
      </c>
      <c r="G18" s="16"/>
    </row>
    <row r="19" ht="33" customHeight="1" spans="1:8">
      <c r="A19" s="71"/>
      <c r="B19" s="18"/>
      <c r="C19" s="72"/>
      <c r="D19" s="72"/>
      <c r="E19" s="73"/>
      <c r="F19" s="21"/>
      <c r="G19" s="22"/>
      <c r="H19" s="122"/>
    </row>
    <row r="20" ht="14.25" customHeight="1" spans="1:7">
      <c r="A20" s="123" t="s">
        <v>30</v>
      </c>
      <c r="B20" s="124" t="s">
        <v>31</v>
      </c>
      <c r="C20" s="125">
        <v>44958</v>
      </c>
      <c r="D20" s="25">
        <f>SUM(C20,1)</f>
        <v>44959</v>
      </c>
      <c r="E20" s="126">
        <f t="shared" ref="E20:E43" si="2">D20+2</f>
        <v>44961</v>
      </c>
      <c r="F20" s="27" t="s">
        <v>13</v>
      </c>
      <c r="G20" s="22" t="s">
        <v>32</v>
      </c>
    </row>
    <row r="21" ht="14.25" customHeight="1" spans="1:7">
      <c r="A21" s="23" t="s">
        <v>8</v>
      </c>
      <c r="B21" s="124" t="s">
        <v>9</v>
      </c>
      <c r="C21" s="125">
        <v>44960</v>
      </c>
      <c r="D21" s="25">
        <f>SUM(C21,1)</f>
        <v>44961</v>
      </c>
      <c r="E21" s="126">
        <f t="shared" si="2"/>
        <v>44963</v>
      </c>
      <c r="F21" s="27" t="s">
        <v>15</v>
      </c>
      <c r="G21" s="22" t="s">
        <v>33</v>
      </c>
    </row>
    <row r="22" ht="14.25" customHeight="1" spans="1:7">
      <c r="A22" s="123" t="s">
        <v>30</v>
      </c>
      <c r="B22" s="124" t="s">
        <v>31</v>
      </c>
      <c r="C22" s="125">
        <f t="shared" ref="C20:C29" si="3">C21+1</f>
        <v>44961</v>
      </c>
      <c r="D22" s="25">
        <f>SUM(D21,1)</f>
        <v>44962</v>
      </c>
      <c r="E22" s="126">
        <f t="shared" si="2"/>
        <v>44964</v>
      </c>
      <c r="F22" s="127"/>
      <c r="G22" s="48"/>
    </row>
    <row r="23" ht="14.25" customHeight="1" spans="1:7">
      <c r="A23" s="23" t="s">
        <v>8</v>
      </c>
      <c r="B23" s="124" t="s">
        <v>12</v>
      </c>
      <c r="C23" s="125">
        <v>44962</v>
      </c>
      <c r="D23" s="25">
        <f>SUM(D22,1)</f>
        <v>44963</v>
      </c>
      <c r="E23" s="126">
        <f t="shared" si="2"/>
        <v>44965</v>
      </c>
      <c r="F23" s="127"/>
      <c r="G23" s="48"/>
    </row>
    <row r="24" ht="14.25" customHeight="1" spans="1:7">
      <c r="A24" s="123" t="s">
        <v>30</v>
      </c>
      <c r="B24" s="124" t="s">
        <v>31</v>
      </c>
      <c r="C24" s="125">
        <f t="shared" si="3"/>
        <v>44963</v>
      </c>
      <c r="D24" s="25">
        <f>SUM(D23,1)</f>
        <v>44964</v>
      </c>
      <c r="E24" s="126">
        <f t="shared" si="2"/>
        <v>44966</v>
      </c>
      <c r="F24" s="127"/>
      <c r="G24" s="48"/>
    </row>
    <row r="25" ht="14.25" customHeight="1" spans="1:7">
      <c r="A25" s="23" t="s">
        <v>8</v>
      </c>
      <c r="B25" s="124" t="s">
        <v>14</v>
      </c>
      <c r="C25" s="125">
        <f t="shared" si="3"/>
        <v>44964</v>
      </c>
      <c r="D25" s="25">
        <f>SUM(D24,1)</f>
        <v>44965</v>
      </c>
      <c r="E25" s="126">
        <f t="shared" si="2"/>
        <v>44967</v>
      </c>
      <c r="F25" s="127"/>
      <c r="G25" s="48"/>
    </row>
    <row r="26" ht="14.25" customHeight="1" spans="1:7">
      <c r="A26" s="123" t="s">
        <v>30</v>
      </c>
      <c r="B26" s="124" t="s">
        <v>31</v>
      </c>
      <c r="C26" s="125">
        <f t="shared" si="3"/>
        <v>44965</v>
      </c>
      <c r="D26" s="25">
        <f>SUM(D25,1)</f>
        <v>44966</v>
      </c>
      <c r="E26" s="126">
        <f t="shared" si="2"/>
        <v>44968</v>
      </c>
      <c r="F26" s="127"/>
      <c r="G26" s="48"/>
    </row>
    <row r="27" ht="14.25" customHeight="1" spans="1:7">
      <c r="A27" s="23" t="s">
        <v>8</v>
      </c>
      <c r="B27" s="124" t="s">
        <v>17</v>
      </c>
      <c r="C27" s="125">
        <f>C26+2</f>
        <v>44967</v>
      </c>
      <c r="D27" s="25">
        <f>SUM(D26,2)</f>
        <v>44968</v>
      </c>
      <c r="E27" s="126">
        <f t="shared" si="2"/>
        <v>44970</v>
      </c>
      <c r="F27" s="127"/>
      <c r="G27" s="48"/>
    </row>
    <row r="28" ht="14.25" customHeight="1" spans="1:7">
      <c r="A28" s="123" t="s">
        <v>30</v>
      </c>
      <c r="B28" s="124" t="s">
        <v>31</v>
      </c>
      <c r="C28" s="125">
        <f t="shared" si="3"/>
        <v>44968</v>
      </c>
      <c r="D28" s="25">
        <f>SUM(D27,1)</f>
        <v>44969</v>
      </c>
      <c r="E28" s="126">
        <f t="shared" si="2"/>
        <v>44971</v>
      </c>
      <c r="F28" s="127"/>
      <c r="G28" s="48"/>
    </row>
    <row r="29" customFormat="1" ht="14.25" customHeight="1" spans="1:10">
      <c r="A29" s="23" t="s">
        <v>8</v>
      </c>
      <c r="B29" s="124" t="s">
        <v>18</v>
      </c>
      <c r="C29" s="125">
        <f t="shared" si="3"/>
        <v>44969</v>
      </c>
      <c r="D29" s="25">
        <f>SUM(D28,1)</f>
        <v>44970</v>
      </c>
      <c r="E29" s="126">
        <f t="shared" si="2"/>
        <v>44972</v>
      </c>
      <c r="F29" s="127"/>
      <c r="G29" s="48"/>
      <c r="H29" s="1"/>
      <c r="J29" s="62"/>
    </row>
    <row r="30" customFormat="1" ht="14.25" customHeight="1" spans="1:10">
      <c r="A30" s="123" t="s">
        <v>30</v>
      </c>
      <c r="B30" s="124" t="s">
        <v>31</v>
      </c>
      <c r="C30" s="125">
        <f t="shared" ref="C28:C43" si="4">C29+1</f>
        <v>44970</v>
      </c>
      <c r="D30" s="25">
        <f>SUM(D29,1)</f>
        <v>44971</v>
      </c>
      <c r="E30" s="126">
        <f t="shared" si="2"/>
        <v>44973</v>
      </c>
      <c r="F30" s="127"/>
      <c r="G30" s="48"/>
      <c r="H30" s="1"/>
      <c r="J30" s="62"/>
    </row>
    <row r="31" customFormat="1" ht="14.25" customHeight="1" spans="1:10">
      <c r="A31" s="23" t="s">
        <v>8</v>
      </c>
      <c r="B31" s="124" t="s">
        <v>19</v>
      </c>
      <c r="C31" s="125">
        <f t="shared" si="4"/>
        <v>44971</v>
      </c>
      <c r="D31" s="25">
        <f>SUM(D30,1)</f>
        <v>44972</v>
      </c>
      <c r="E31" s="126">
        <f t="shared" si="2"/>
        <v>44974</v>
      </c>
      <c r="F31" s="127"/>
      <c r="G31" s="48"/>
      <c r="H31" s="1"/>
      <c r="J31" s="62"/>
    </row>
    <row r="32" customFormat="1" ht="14.25" customHeight="1" spans="1:10">
      <c r="A32" s="123" t="s">
        <v>30</v>
      </c>
      <c r="B32" s="124" t="s">
        <v>31</v>
      </c>
      <c r="C32" s="125">
        <f t="shared" si="4"/>
        <v>44972</v>
      </c>
      <c r="D32" s="25">
        <f>SUM(D31,1)</f>
        <v>44973</v>
      </c>
      <c r="E32" s="126">
        <f t="shared" si="2"/>
        <v>44975</v>
      </c>
      <c r="F32" s="127"/>
      <c r="G32" s="48"/>
      <c r="H32" s="1"/>
      <c r="J32" s="62"/>
    </row>
    <row r="33" customFormat="1" ht="14.25" customHeight="1" spans="1:10">
      <c r="A33" s="23" t="s">
        <v>8</v>
      </c>
      <c r="B33" s="124" t="s">
        <v>20</v>
      </c>
      <c r="C33" s="125">
        <f>C32+2</f>
        <v>44974</v>
      </c>
      <c r="D33" s="25">
        <f>SUM(D32,2)</f>
        <v>44975</v>
      </c>
      <c r="E33" s="126">
        <f t="shared" si="2"/>
        <v>44977</v>
      </c>
      <c r="F33" s="127"/>
      <c r="G33" s="48"/>
      <c r="H33" s="1"/>
      <c r="J33" s="62"/>
    </row>
    <row r="34" customFormat="1" ht="14.25" customHeight="1" spans="1:10">
      <c r="A34" s="123" t="s">
        <v>30</v>
      </c>
      <c r="B34" s="124" t="s">
        <v>31</v>
      </c>
      <c r="C34" s="125">
        <f t="shared" si="4"/>
        <v>44975</v>
      </c>
      <c r="D34" s="25">
        <f>SUM(D33,1)</f>
        <v>44976</v>
      </c>
      <c r="E34" s="126">
        <f t="shared" si="2"/>
        <v>44978</v>
      </c>
      <c r="F34" s="127"/>
      <c r="G34" s="48"/>
      <c r="H34" s="1"/>
      <c r="J34" s="62"/>
    </row>
    <row r="35" customFormat="1" ht="14.25" customHeight="1" spans="1:10">
      <c r="A35" s="123" t="s">
        <v>8</v>
      </c>
      <c r="B35" s="124" t="s">
        <v>21</v>
      </c>
      <c r="C35" s="125">
        <f t="shared" si="4"/>
        <v>44976</v>
      </c>
      <c r="D35" s="25">
        <f>SUM(D34,1)</f>
        <v>44977</v>
      </c>
      <c r="E35" s="126">
        <f t="shared" si="2"/>
        <v>44979</v>
      </c>
      <c r="F35" s="127"/>
      <c r="G35" s="48"/>
      <c r="H35" s="1"/>
      <c r="J35" s="62"/>
    </row>
    <row r="36" customFormat="1" ht="14.25" customHeight="1" spans="1:10">
      <c r="A36" s="23" t="s">
        <v>30</v>
      </c>
      <c r="B36" s="124" t="s">
        <v>31</v>
      </c>
      <c r="C36" s="125">
        <f t="shared" si="4"/>
        <v>44977</v>
      </c>
      <c r="D36" s="25">
        <f>SUM(D35,1)</f>
        <v>44978</v>
      </c>
      <c r="E36" s="126">
        <f t="shared" si="2"/>
        <v>44980</v>
      </c>
      <c r="F36" s="127"/>
      <c r="G36" s="48"/>
      <c r="H36" s="1"/>
      <c r="J36" s="62"/>
    </row>
    <row r="37" customFormat="1" ht="14.25" customHeight="1" spans="1:10">
      <c r="A37" s="123" t="s">
        <v>8</v>
      </c>
      <c r="B37" s="124" t="s">
        <v>22</v>
      </c>
      <c r="C37" s="125">
        <f t="shared" si="4"/>
        <v>44978</v>
      </c>
      <c r="D37" s="25">
        <f>SUM(D36,1)</f>
        <v>44979</v>
      </c>
      <c r="E37" s="126">
        <f t="shared" si="2"/>
        <v>44981</v>
      </c>
      <c r="F37" s="127"/>
      <c r="G37" s="48"/>
      <c r="H37" s="1"/>
      <c r="J37" s="62"/>
    </row>
    <row r="38" customFormat="1" ht="14.25" customHeight="1" spans="1:10">
      <c r="A38" s="123" t="s">
        <v>30</v>
      </c>
      <c r="B38" s="124" t="s">
        <v>31</v>
      </c>
      <c r="C38" s="125">
        <f t="shared" si="4"/>
        <v>44979</v>
      </c>
      <c r="D38" s="25">
        <f>SUM(D37,1)</f>
        <v>44980</v>
      </c>
      <c r="E38" s="126">
        <f t="shared" si="2"/>
        <v>44982</v>
      </c>
      <c r="F38" s="127"/>
      <c r="G38" s="48"/>
      <c r="H38" s="1"/>
      <c r="J38" s="62"/>
    </row>
    <row r="39" customFormat="1" ht="14.25" customHeight="1" spans="1:10">
      <c r="A39" s="23" t="s">
        <v>8</v>
      </c>
      <c r="B39" s="124" t="s">
        <v>23</v>
      </c>
      <c r="C39" s="125">
        <f>C38+2</f>
        <v>44981</v>
      </c>
      <c r="D39" s="25">
        <f>SUM(D38,2)</f>
        <v>44982</v>
      </c>
      <c r="E39" s="126">
        <f t="shared" si="2"/>
        <v>44984</v>
      </c>
      <c r="F39" s="127"/>
      <c r="G39" s="48"/>
      <c r="H39" s="1"/>
      <c r="J39" s="62"/>
    </row>
    <row r="40" customFormat="1" ht="14.25" customHeight="1" spans="1:10">
      <c r="A40" s="23" t="s">
        <v>30</v>
      </c>
      <c r="B40" s="124" t="s">
        <v>31</v>
      </c>
      <c r="C40" s="125">
        <f t="shared" si="4"/>
        <v>44982</v>
      </c>
      <c r="D40" s="25">
        <f>SUM(D39,1)</f>
        <v>44983</v>
      </c>
      <c r="E40" s="126">
        <f t="shared" si="2"/>
        <v>44985</v>
      </c>
      <c r="F40" s="127"/>
      <c r="G40" s="48"/>
      <c r="H40" s="1"/>
      <c r="J40" s="62"/>
    </row>
    <row r="41" customFormat="1" ht="14.25" customHeight="1" spans="1:10">
      <c r="A41" s="123" t="s">
        <v>8</v>
      </c>
      <c r="B41" s="124" t="s">
        <v>24</v>
      </c>
      <c r="C41" s="125">
        <f t="shared" si="4"/>
        <v>44983</v>
      </c>
      <c r="D41" s="25">
        <f>SUM(D40,1)</f>
        <v>44984</v>
      </c>
      <c r="E41" s="126">
        <f t="shared" si="2"/>
        <v>44986</v>
      </c>
      <c r="F41" s="127"/>
      <c r="G41" s="48"/>
      <c r="H41" s="1"/>
      <c r="J41" s="62"/>
    </row>
    <row r="42" customFormat="1" ht="14.25" customHeight="1" spans="1:10">
      <c r="A42" s="23" t="s">
        <v>30</v>
      </c>
      <c r="B42" s="124" t="s">
        <v>31</v>
      </c>
      <c r="C42" s="125">
        <f t="shared" si="4"/>
        <v>44984</v>
      </c>
      <c r="D42" s="25">
        <f>SUM(D41,1)</f>
        <v>44985</v>
      </c>
      <c r="E42" s="126">
        <f t="shared" si="2"/>
        <v>44987</v>
      </c>
      <c r="F42" s="127"/>
      <c r="G42" s="48"/>
      <c r="H42" s="1"/>
      <c r="J42" s="62"/>
    </row>
    <row r="43" customFormat="1" ht="14.25" customHeight="1" spans="1:10">
      <c r="A43" s="51" t="s">
        <v>8</v>
      </c>
      <c r="B43" s="124" t="s">
        <v>25</v>
      </c>
      <c r="C43" s="128">
        <f t="shared" si="4"/>
        <v>44985</v>
      </c>
      <c r="D43" s="52">
        <f>SUM(D42,1)</f>
        <v>44986</v>
      </c>
      <c r="E43" s="129">
        <f t="shared" si="2"/>
        <v>44988</v>
      </c>
      <c r="F43" s="130"/>
      <c r="G43" s="33"/>
      <c r="H43" s="1"/>
      <c r="J43" s="62"/>
    </row>
    <row r="44" customFormat="1" ht="14.25" customHeight="1" spans="1:10">
      <c r="A44" s="131" t="s">
        <v>30</v>
      </c>
      <c r="B44" s="132" t="s">
        <v>31</v>
      </c>
      <c r="C44" s="133">
        <v>44956</v>
      </c>
      <c r="D44" s="133">
        <v>44957</v>
      </c>
      <c r="E44" s="134">
        <v>44959</v>
      </c>
      <c r="F44" s="135"/>
      <c r="G44" s="136"/>
      <c r="H44" s="1"/>
      <c r="J44" s="62"/>
    </row>
    <row r="45" customFormat="1" ht="14.25" customHeight="1" spans="1:10">
      <c r="A45" s="1"/>
      <c r="B45" s="1"/>
      <c r="C45" s="1"/>
      <c r="D45" s="1"/>
      <c r="E45" s="1"/>
      <c r="F45" s="1"/>
      <c r="G45" s="63"/>
      <c r="H45" s="1"/>
      <c r="J45" s="62"/>
    </row>
    <row r="46" s="4" customFormat="1" ht="14.25" customHeight="1" spans="1:10">
      <c r="A46" s="5" t="s">
        <v>0</v>
      </c>
      <c r="B46" s="5"/>
      <c r="C46" s="5"/>
      <c r="D46" s="5"/>
      <c r="E46" s="5"/>
      <c r="F46" s="5"/>
      <c r="G46" s="5"/>
      <c r="H46" s="1"/>
      <c r="J46" s="140"/>
    </row>
    <row r="47" s="4" customFormat="1" ht="15" spans="1:10">
      <c r="A47" s="7" t="s">
        <v>34</v>
      </c>
      <c r="B47" s="8"/>
      <c r="C47" s="8"/>
      <c r="D47" s="8"/>
      <c r="E47" s="8"/>
      <c r="F47" s="8"/>
      <c r="G47" s="9"/>
      <c r="H47" s="1"/>
      <c r="J47" s="140"/>
    </row>
    <row r="48" customFormat="1" ht="15" customHeight="1" spans="1:10">
      <c r="A48" s="11" t="s">
        <v>2</v>
      </c>
      <c r="B48" s="12" t="s">
        <v>3</v>
      </c>
      <c r="C48" s="102" t="s">
        <v>35</v>
      </c>
      <c r="D48" s="13" t="s">
        <v>36</v>
      </c>
      <c r="E48" s="68" t="s">
        <v>37</v>
      </c>
      <c r="F48" s="15" t="s">
        <v>7</v>
      </c>
      <c r="G48" s="16"/>
      <c r="H48" s="6"/>
      <c r="J48" s="62"/>
    </row>
    <row r="49" spans="1:7">
      <c r="A49" s="46"/>
      <c r="B49" s="47"/>
      <c r="C49" s="103"/>
      <c r="D49" s="47"/>
      <c r="E49" s="104"/>
      <c r="F49" s="21"/>
      <c r="G49" s="22"/>
    </row>
    <row r="50" spans="1:8">
      <c r="A50" s="28" t="s">
        <v>38</v>
      </c>
      <c r="B50" s="105" t="s">
        <v>39</v>
      </c>
      <c r="C50" s="29">
        <v>44959</v>
      </c>
      <c r="D50" s="29">
        <f>C50+1</f>
        <v>44960</v>
      </c>
      <c r="E50" s="48">
        <f>D50+3</f>
        <v>44963</v>
      </c>
      <c r="F50" s="27" t="s">
        <v>10</v>
      </c>
      <c r="G50" s="22" t="s">
        <v>40</v>
      </c>
      <c r="H50" s="6"/>
    </row>
    <row r="51" spans="1:7">
      <c r="A51" s="28" t="s">
        <v>38</v>
      </c>
      <c r="B51" s="105" t="s">
        <v>41</v>
      </c>
      <c r="C51" s="29">
        <f>C50+7</f>
        <v>44966</v>
      </c>
      <c r="D51" s="29">
        <f t="shared" ref="D50:D53" si="5">C51+1</f>
        <v>44967</v>
      </c>
      <c r="E51" s="48">
        <f>D51+3</f>
        <v>44970</v>
      </c>
      <c r="F51" s="27" t="s">
        <v>13</v>
      </c>
      <c r="G51" s="22" t="s">
        <v>42</v>
      </c>
    </row>
    <row r="52" spans="1:7">
      <c r="A52" s="28" t="s">
        <v>38</v>
      </c>
      <c r="B52" s="105" t="s">
        <v>43</v>
      </c>
      <c r="C52" s="29">
        <f>C51+7</f>
        <v>44973</v>
      </c>
      <c r="D52" s="29">
        <f t="shared" si="5"/>
        <v>44974</v>
      </c>
      <c r="E52" s="48">
        <f>D52+3</f>
        <v>44977</v>
      </c>
      <c r="F52" s="27" t="s">
        <v>15</v>
      </c>
      <c r="G52" s="22" t="s">
        <v>44</v>
      </c>
    </row>
    <row r="53" ht="13.5" spans="1:7">
      <c r="A53" s="30" t="s">
        <v>38</v>
      </c>
      <c r="B53" s="82" t="s">
        <v>45</v>
      </c>
      <c r="C53" s="32">
        <f>C52+7</f>
        <v>44980</v>
      </c>
      <c r="D53" s="32">
        <f t="shared" si="5"/>
        <v>44981</v>
      </c>
      <c r="E53" s="33">
        <f>D53+3</f>
        <v>44984</v>
      </c>
      <c r="F53" s="137"/>
      <c r="G53" s="107"/>
    </row>
    <row r="54" ht="14.25" customHeight="1" spans="1:7">
      <c r="A54" s="85" t="s">
        <v>46</v>
      </c>
      <c r="B54" s="86"/>
      <c r="C54" s="86"/>
      <c r="D54" s="86"/>
      <c r="E54" s="86"/>
      <c r="F54" s="86"/>
      <c r="G54" s="101"/>
    </row>
    <row r="55" ht="14.25" customHeight="1" spans="1:7">
      <c r="A55" s="11" t="s">
        <v>2</v>
      </c>
      <c r="B55" s="12" t="s">
        <v>3</v>
      </c>
      <c r="C55" s="102" t="s">
        <v>35</v>
      </c>
      <c r="D55" s="13" t="s">
        <v>36</v>
      </c>
      <c r="E55" s="68" t="s">
        <v>47</v>
      </c>
      <c r="F55" s="45" t="s">
        <v>7</v>
      </c>
      <c r="G55" s="16"/>
    </row>
    <row r="56" ht="14.25" customHeight="1" spans="1:7">
      <c r="A56" s="46"/>
      <c r="B56" s="47"/>
      <c r="C56" s="103"/>
      <c r="D56" s="47"/>
      <c r="E56" s="104"/>
      <c r="F56" s="49"/>
      <c r="G56" s="22"/>
    </row>
    <row r="57" ht="13" customHeight="1" spans="1:7">
      <c r="A57" s="28" t="s">
        <v>38</v>
      </c>
      <c r="B57" s="105" t="s">
        <v>39</v>
      </c>
      <c r="C57" s="29">
        <v>44959</v>
      </c>
      <c r="D57" s="29">
        <f>C57+1</f>
        <v>44960</v>
      </c>
      <c r="E57" s="48">
        <f>D57+4</f>
        <v>44964</v>
      </c>
      <c r="F57" s="88" t="s">
        <v>10</v>
      </c>
      <c r="G57" s="22" t="s">
        <v>40</v>
      </c>
    </row>
    <row r="58" spans="1:7">
      <c r="A58" s="28" t="s">
        <v>38</v>
      </c>
      <c r="B58" s="105" t="s">
        <v>41</v>
      </c>
      <c r="C58" s="29">
        <f>C57+7</f>
        <v>44966</v>
      </c>
      <c r="D58" s="29">
        <f>C58+1</f>
        <v>44967</v>
      </c>
      <c r="E58" s="48">
        <f>D58+4</f>
        <v>44971</v>
      </c>
      <c r="F58" s="88" t="s">
        <v>13</v>
      </c>
      <c r="G58" s="22" t="s">
        <v>42</v>
      </c>
    </row>
    <row r="59" spans="1:7">
      <c r="A59" s="28" t="s">
        <v>38</v>
      </c>
      <c r="B59" s="105" t="s">
        <v>43</v>
      </c>
      <c r="C59" s="29">
        <f>C58+7</f>
        <v>44973</v>
      </c>
      <c r="D59" s="29">
        <f>C59+1</f>
        <v>44974</v>
      </c>
      <c r="E59" s="48">
        <f>D59+4</f>
        <v>44978</v>
      </c>
      <c r="F59" s="88" t="s">
        <v>15</v>
      </c>
      <c r="G59" s="22" t="s">
        <v>44</v>
      </c>
    </row>
    <row r="60" ht="13.5" spans="1:7">
      <c r="A60" s="30" t="s">
        <v>38</v>
      </c>
      <c r="B60" s="82" t="s">
        <v>45</v>
      </c>
      <c r="C60" s="32">
        <f>C59+7</f>
        <v>44980</v>
      </c>
      <c r="D60" s="32">
        <f>C60+1</f>
        <v>44981</v>
      </c>
      <c r="E60" s="33">
        <f>D60+4</f>
        <v>44985</v>
      </c>
      <c r="F60" s="34"/>
      <c r="G60" s="138"/>
    </row>
    <row r="61" ht="14.25" customHeight="1" spans="1:256">
      <c r="A61" s="53"/>
      <c r="B61" s="139"/>
      <c r="C61" s="55"/>
      <c r="D61" s="55"/>
      <c r="E61" s="55"/>
      <c r="F61" s="56"/>
      <c r="G61" s="56"/>
      <c r="I61" s="62"/>
      <c r="J61" s="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ht="14.25" customHeight="1" spans="1:256">
      <c r="A62" s="58" t="s">
        <v>48</v>
      </c>
      <c r="B62" s="58" t="s">
        <v>49</v>
      </c>
      <c r="C62" s="59"/>
      <c r="D62" s="2"/>
      <c r="E62" s="58" t="s">
        <v>50</v>
      </c>
      <c r="F62" s="2"/>
      <c r="G62" s="2"/>
      <c r="I62" s="62"/>
      <c r="J62" s="1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ht="14.25" customHeight="1" spans="1:256">
      <c r="A63" s="58" t="s">
        <v>51</v>
      </c>
      <c r="B63" s="58" t="s">
        <v>52</v>
      </c>
      <c r="C63" s="58"/>
      <c r="D63" s="58"/>
      <c r="E63" s="58" t="s">
        <v>53</v>
      </c>
      <c r="F63" s="2"/>
      <c r="G63" s="2"/>
      <c r="I63" s="62"/>
      <c r="J63" s="1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customFormat="1" ht="14.25" customHeight="1" spans="1:10">
      <c r="A64" s="58" t="s">
        <v>54</v>
      </c>
      <c r="B64" s="2"/>
      <c r="C64" s="2"/>
      <c r="D64" s="1"/>
      <c r="E64" s="1"/>
      <c r="F64" s="2"/>
      <c r="G64" s="2"/>
      <c r="J64" s="62"/>
    </row>
    <row r="65" customFormat="1" ht="14.25" customHeight="1" spans="1:10">
      <c r="A65" s="58"/>
      <c r="B65" s="2"/>
      <c r="C65" s="2"/>
      <c r="D65" s="58"/>
      <c r="E65" s="1"/>
      <c r="F65" s="2"/>
      <c r="G65" s="2"/>
      <c r="J65" s="62"/>
    </row>
    <row r="66" s="2" customFormat="1" spans="1:10">
      <c r="A66" s="60" t="s">
        <v>55</v>
      </c>
      <c r="B66" s="1"/>
      <c r="C66" s="1"/>
      <c r="D66" s="1"/>
      <c r="E66" s="1"/>
      <c r="F66" s="1"/>
      <c r="G66" s="1"/>
      <c r="J66" s="58"/>
    </row>
    <row r="67" s="3" customFormat="1" spans="1:10">
      <c r="A67" s="1"/>
      <c r="B67" s="1"/>
      <c r="C67" s="1"/>
      <c r="D67" s="1"/>
      <c r="E67" s="1"/>
      <c r="F67" s="1"/>
      <c r="G67" s="1"/>
      <c r="J67" s="61"/>
    </row>
    <row r="68" spans="1:1">
      <c r="A68" s="60" t="s">
        <v>56</v>
      </c>
    </row>
    <row r="69" spans="1:1">
      <c r="A69" s="60" t="s">
        <v>57</v>
      </c>
    </row>
    <row r="70" spans="1:1">
      <c r="A70" s="60"/>
    </row>
    <row r="71" spans="1:1">
      <c r="A71" s="62"/>
    </row>
    <row r="72" spans="1:1">
      <c r="A72" s="62"/>
    </row>
    <row r="73" spans="1:1">
      <c r="A73" s="62"/>
    </row>
  </sheetData>
  <sheetProtection password="E787" sheet="1" selectLockedCells="1" selectUnlockedCells="1" objects="1"/>
  <autoFilter ref="A18:F44">
    <extLst/>
  </autoFilter>
  <mergeCells count="31">
    <mergeCell ref="A1:G1"/>
    <mergeCell ref="A2:G2"/>
    <mergeCell ref="A17:G17"/>
    <mergeCell ref="A46:G46"/>
    <mergeCell ref="A47:G47"/>
    <mergeCell ref="A54:G54"/>
    <mergeCell ref="B63:D63"/>
    <mergeCell ref="A3:A4"/>
    <mergeCell ref="A18:A19"/>
    <mergeCell ref="A48:A49"/>
    <mergeCell ref="A55:A56"/>
    <mergeCell ref="B3:B4"/>
    <mergeCell ref="B18:B19"/>
    <mergeCell ref="B48:B49"/>
    <mergeCell ref="B55:B56"/>
    <mergeCell ref="C3:C4"/>
    <mergeCell ref="C18:C19"/>
    <mergeCell ref="C48:C49"/>
    <mergeCell ref="C55:C56"/>
    <mergeCell ref="D3:D4"/>
    <mergeCell ref="D18:D19"/>
    <mergeCell ref="D48:D49"/>
    <mergeCell ref="D55:D56"/>
    <mergeCell ref="E3:E4"/>
    <mergeCell ref="E18:E19"/>
    <mergeCell ref="E48:E49"/>
    <mergeCell ref="E55:E56"/>
    <mergeCell ref="F3:F4"/>
    <mergeCell ref="F18:F19"/>
    <mergeCell ref="F48:F49"/>
    <mergeCell ref="F55:F56"/>
  </mergeCells>
  <pageMargins left="0.590277777777778" right="0.279166666666667" top="1.22013888888889" bottom="1.38125" header="0.511805555555556" footer="0.35"/>
  <pageSetup paperSize="9" scale="83" orientation="portrait" cellComments="asDisplayed" horizontalDpi="600"/>
  <headerFooter>
    <oddHeader>&amp;L&amp;"Times New Roman,常规"&amp;14&amp;X&amp;G           &amp;16DALIAN BRIGHT INTERNATIONAL LOGISTICS.CO.,LTD&amp;C&amp;"华文行楷,加粗"&amp;22大连柏瑞德国际物流有限公司</oddHeader>
    <oddFooter>&amp;L&amp;16&amp;X&amp;B
地址：大连市中山区人民路50号时代广场B座3306室            直线：66667620/21/22/25/26/27/29/31/32
电话：0411-82799119（总机）传真：0411-82799116           直线：82779512/13/15/17 88079815/16
邮箱：info@brightup.net                                  网址：www.brightup.net
&amp;R&amp;P/&amp;N</oddFooter>
  </headerFooter>
  <rowBreaks count="2" manualBreakCount="2">
    <brk id="45" max="6" man="1"/>
    <brk id="75" max="255" man="1"/>
  </rowBreaks>
  <colBreaks count="1" manualBreakCount="1">
    <brk id="7" max="65530" man="1"/>
  </colBreaks>
  <ignoredErrors>
    <ignoredError sqref="C42:E43 E41 C40:E40 E39 C36:E38 E35 C34:E34 E33 C30:E32 E29 C28:E28 E27 C26:E26 D25:E25 C24:E24 E23 C22:E22 E21 D20:E20" evalError="1"/>
  </ignoredError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3"/>
  <sheetViews>
    <sheetView workbookViewId="0">
      <selection activeCell="K23" sqref="K23"/>
    </sheetView>
  </sheetViews>
  <sheetFormatPr defaultColWidth="9" defaultRowHeight="12.75"/>
  <cols>
    <col min="1" max="1" width="27.375" style="1" customWidth="1"/>
    <col min="2" max="2" width="8.625" style="1" customWidth="1"/>
    <col min="3" max="3" width="8.5" style="1" customWidth="1"/>
    <col min="4" max="5" width="8.625" style="1" customWidth="1"/>
    <col min="6" max="6" width="10.125" style="1" customWidth="1"/>
    <col min="7" max="7" width="23.3666666666667" style="1" customWidth="1"/>
    <col min="8" max="8" width="7" style="1" customWidth="1"/>
    <col min="9" max="16384" width="9" style="1"/>
  </cols>
  <sheetData>
    <row r="1" ht="33.75" customHeight="1" spans="1:8">
      <c r="A1" s="5" t="s">
        <v>58</v>
      </c>
      <c r="B1" s="5"/>
      <c r="C1" s="5"/>
      <c r="D1" s="5"/>
      <c r="E1" s="5"/>
      <c r="F1" s="5"/>
      <c r="G1" s="5"/>
      <c r="H1" s="6"/>
    </row>
    <row r="2" ht="14.25" customHeight="1" spans="1:8">
      <c r="A2" s="65" t="s">
        <v>1</v>
      </c>
      <c r="B2" s="66"/>
      <c r="C2" s="66"/>
      <c r="D2" s="66"/>
      <c r="E2" s="66"/>
      <c r="F2" s="66"/>
      <c r="G2" s="67"/>
      <c r="H2" s="10"/>
    </row>
    <row r="3" ht="18" customHeight="1" spans="1:8">
      <c r="A3" s="11" t="s">
        <v>2</v>
      </c>
      <c r="B3" s="12" t="s">
        <v>3</v>
      </c>
      <c r="C3" s="13" t="s">
        <v>4</v>
      </c>
      <c r="D3" s="13" t="s">
        <v>5</v>
      </c>
      <c r="E3" s="68" t="s">
        <v>6</v>
      </c>
      <c r="F3" s="69" t="s">
        <v>7</v>
      </c>
      <c r="G3" s="70"/>
      <c r="H3" s="10"/>
    </row>
    <row r="4" ht="18" customHeight="1" spans="1:8">
      <c r="A4" s="71"/>
      <c r="B4" s="72"/>
      <c r="C4" s="72"/>
      <c r="D4" s="72"/>
      <c r="E4" s="73"/>
      <c r="F4" s="74"/>
      <c r="G4" s="75"/>
      <c r="H4" s="10"/>
    </row>
    <row r="5" ht="14.25" customHeight="1" spans="1:10">
      <c r="A5" s="76" t="s">
        <v>8</v>
      </c>
      <c r="B5" s="77" t="s">
        <v>9</v>
      </c>
      <c r="C5" s="29">
        <v>44960</v>
      </c>
      <c r="D5" s="29">
        <v>44961</v>
      </c>
      <c r="E5" s="48">
        <f t="shared" ref="E5:E18" si="0">D5+2</f>
        <v>44963</v>
      </c>
      <c r="F5" s="27" t="s">
        <v>10</v>
      </c>
      <c r="G5" s="22" t="s">
        <v>11</v>
      </c>
      <c r="J5" s="62"/>
    </row>
    <row r="6" ht="14.25" customHeight="1" spans="1:10">
      <c r="A6" s="76" t="s">
        <v>8</v>
      </c>
      <c r="B6" s="77" t="s">
        <v>12</v>
      </c>
      <c r="C6" s="29">
        <f t="shared" ref="C6:C10" si="1">C5+2</f>
        <v>44962</v>
      </c>
      <c r="D6" s="29">
        <v>44963</v>
      </c>
      <c r="E6" s="48">
        <f t="shared" si="0"/>
        <v>44965</v>
      </c>
      <c r="F6" s="27" t="s">
        <v>13</v>
      </c>
      <c r="G6" s="22" t="s">
        <v>11</v>
      </c>
      <c r="J6" s="62"/>
    </row>
    <row r="7" ht="14.25" customHeight="1" spans="1:10">
      <c r="A7" s="76" t="s">
        <v>8</v>
      </c>
      <c r="B7" s="77" t="s">
        <v>14</v>
      </c>
      <c r="C7" s="29">
        <f t="shared" si="1"/>
        <v>44964</v>
      </c>
      <c r="D7" s="29">
        <f>D6+2</f>
        <v>44965</v>
      </c>
      <c r="E7" s="48">
        <f t="shared" si="0"/>
        <v>44967</v>
      </c>
      <c r="F7" s="27" t="s">
        <v>15</v>
      </c>
      <c r="G7" s="22" t="s">
        <v>16</v>
      </c>
      <c r="J7" s="62"/>
    </row>
    <row r="8" ht="14.25" customHeight="1" spans="1:10">
      <c r="A8" s="76" t="s">
        <v>8</v>
      </c>
      <c r="B8" s="77" t="s">
        <v>17</v>
      </c>
      <c r="C8" s="29">
        <f>C7+3</f>
        <v>44967</v>
      </c>
      <c r="D8" s="29">
        <f>D7+3</f>
        <v>44968</v>
      </c>
      <c r="E8" s="48">
        <f t="shared" si="0"/>
        <v>44970</v>
      </c>
      <c r="F8" s="78"/>
      <c r="G8" s="79"/>
      <c r="J8" s="62"/>
    </row>
    <row r="9" ht="14.25" customHeight="1" spans="1:10">
      <c r="A9" s="76" t="s">
        <v>8</v>
      </c>
      <c r="B9" s="77" t="s">
        <v>18</v>
      </c>
      <c r="C9" s="29">
        <f t="shared" si="1"/>
        <v>44969</v>
      </c>
      <c r="D9" s="29">
        <f t="shared" ref="D8:D12" si="2">D8+2</f>
        <v>44970</v>
      </c>
      <c r="E9" s="48">
        <f t="shared" si="0"/>
        <v>44972</v>
      </c>
      <c r="F9" s="78"/>
      <c r="G9" s="79"/>
      <c r="J9" s="62"/>
    </row>
    <row r="10" ht="14.25" customHeight="1" spans="1:10">
      <c r="A10" s="76" t="s">
        <v>8</v>
      </c>
      <c r="B10" s="77" t="s">
        <v>19</v>
      </c>
      <c r="C10" s="29">
        <f t="shared" si="1"/>
        <v>44971</v>
      </c>
      <c r="D10" s="29">
        <f t="shared" si="2"/>
        <v>44972</v>
      </c>
      <c r="E10" s="48">
        <f t="shared" si="0"/>
        <v>44974</v>
      </c>
      <c r="F10" s="78"/>
      <c r="G10" s="79"/>
      <c r="J10" s="62"/>
    </row>
    <row r="11" ht="14.25" customHeight="1" spans="1:10">
      <c r="A11" s="76" t="s">
        <v>8</v>
      </c>
      <c r="B11" s="77" t="s">
        <v>20</v>
      </c>
      <c r="C11" s="29">
        <f>C10+3</f>
        <v>44974</v>
      </c>
      <c r="D11" s="29">
        <f>D10+3</f>
        <v>44975</v>
      </c>
      <c r="E11" s="48">
        <f t="shared" si="0"/>
        <v>44977</v>
      </c>
      <c r="F11" s="78"/>
      <c r="G11" s="79"/>
      <c r="J11" s="62"/>
    </row>
    <row r="12" ht="14.25" customHeight="1" spans="1:10">
      <c r="A12" s="76" t="s">
        <v>8</v>
      </c>
      <c r="B12" s="77" t="s">
        <v>21</v>
      </c>
      <c r="C12" s="29">
        <f t="shared" ref="C11:C16" si="3">C11+2</f>
        <v>44976</v>
      </c>
      <c r="D12" s="29">
        <f t="shared" si="2"/>
        <v>44977</v>
      </c>
      <c r="E12" s="48">
        <f t="shared" si="0"/>
        <v>44979</v>
      </c>
      <c r="F12" s="78"/>
      <c r="G12" s="79"/>
      <c r="J12" s="62"/>
    </row>
    <row r="13" ht="14.25" customHeight="1" spans="1:10">
      <c r="A13" s="76" t="s">
        <v>8</v>
      </c>
      <c r="B13" s="77" t="s">
        <v>22</v>
      </c>
      <c r="C13" s="29">
        <f t="shared" si="3"/>
        <v>44978</v>
      </c>
      <c r="D13" s="29">
        <f t="shared" ref="D13:D16" si="4">D12+2</f>
        <v>44979</v>
      </c>
      <c r="E13" s="48">
        <f t="shared" si="0"/>
        <v>44981</v>
      </c>
      <c r="F13" s="78"/>
      <c r="G13" s="79"/>
      <c r="J13" s="62"/>
    </row>
    <row r="14" ht="14.25" customHeight="1" spans="1:10">
      <c r="A14" s="76" t="s">
        <v>8</v>
      </c>
      <c r="B14" s="77" t="s">
        <v>23</v>
      </c>
      <c r="C14" s="29">
        <f>C13+3</f>
        <v>44981</v>
      </c>
      <c r="D14" s="29">
        <f>D13+3</f>
        <v>44982</v>
      </c>
      <c r="E14" s="48">
        <f t="shared" si="0"/>
        <v>44984</v>
      </c>
      <c r="F14" s="78"/>
      <c r="G14" s="79"/>
      <c r="J14" s="62"/>
    </row>
    <row r="15" ht="14.25" customHeight="1" spans="1:7">
      <c r="A15" s="76" t="s">
        <v>8</v>
      </c>
      <c r="B15" s="77" t="s">
        <v>24</v>
      </c>
      <c r="C15" s="29">
        <f t="shared" si="3"/>
        <v>44983</v>
      </c>
      <c r="D15" s="29">
        <f t="shared" si="4"/>
        <v>44984</v>
      </c>
      <c r="E15" s="48">
        <f t="shared" si="0"/>
        <v>44986</v>
      </c>
      <c r="F15" s="49"/>
      <c r="G15" s="80"/>
    </row>
    <row r="16" ht="14.25" customHeight="1" spans="1:7">
      <c r="A16" s="81" t="s">
        <v>8</v>
      </c>
      <c r="B16" s="82" t="s">
        <v>25</v>
      </c>
      <c r="C16" s="32">
        <f t="shared" si="3"/>
        <v>44985</v>
      </c>
      <c r="D16" s="32">
        <f t="shared" si="4"/>
        <v>44986</v>
      </c>
      <c r="E16" s="33">
        <f t="shared" si="0"/>
        <v>44988</v>
      </c>
      <c r="F16" s="83"/>
      <c r="G16" s="84"/>
    </row>
    <row r="17" ht="14.25" customHeight="1" spans="1:7">
      <c r="A17" s="85" t="s">
        <v>59</v>
      </c>
      <c r="B17" s="86"/>
      <c r="C17" s="86"/>
      <c r="D17" s="86"/>
      <c r="E17" s="86"/>
      <c r="F17" s="86"/>
      <c r="G17" s="84"/>
    </row>
    <row r="18" ht="18" customHeight="1" spans="1:7">
      <c r="A18" s="11" t="s">
        <v>2</v>
      </c>
      <c r="B18" s="12" t="s">
        <v>3</v>
      </c>
      <c r="C18" s="13" t="s">
        <v>60</v>
      </c>
      <c r="D18" s="13" t="s">
        <v>61</v>
      </c>
      <c r="E18" s="68" t="s">
        <v>62</v>
      </c>
      <c r="F18" s="45" t="s">
        <v>7</v>
      </c>
      <c r="G18" s="16"/>
    </row>
    <row r="19" ht="18" customHeight="1" spans="1:7">
      <c r="A19" s="17"/>
      <c r="B19" s="18"/>
      <c r="C19" s="18"/>
      <c r="D19" s="18"/>
      <c r="E19" s="87"/>
      <c r="F19" s="49"/>
      <c r="G19" s="22"/>
    </row>
    <row r="20" ht="14.25" customHeight="1" spans="1:15">
      <c r="A20" s="28" t="s">
        <v>63</v>
      </c>
      <c r="B20" s="77" t="s">
        <v>64</v>
      </c>
      <c r="C20" s="29">
        <v>44955</v>
      </c>
      <c r="D20" s="29">
        <f>SUM(C20,1)</f>
        <v>44956</v>
      </c>
      <c r="E20" s="48">
        <f t="shared" ref="E20:E28" si="5">D20+2</f>
        <v>44958</v>
      </c>
      <c r="F20" s="88" t="s">
        <v>10</v>
      </c>
      <c r="G20" s="22" t="s">
        <v>65</v>
      </c>
      <c r="H20" s="89"/>
      <c r="I20" s="116"/>
      <c r="J20" s="116"/>
      <c r="K20" s="116"/>
      <c r="L20" s="116"/>
      <c r="M20" s="116"/>
      <c r="N20" s="116"/>
      <c r="O20" s="116"/>
    </row>
    <row r="21" ht="14.25" customHeight="1" spans="1:15">
      <c r="A21" s="28" t="s">
        <v>63</v>
      </c>
      <c r="B21" s="77" t="s">
        <v>66</v>
      </c>
      <c r="C21" s="29">
        <f>C20+2</f>
        <v>44957</v>
      </c>
      <c r="D21" s="29">
        <f>SUM(C21,1)</f>
        <v>44958</v>
      </c>
      <c r="E21" s="48">
        <f t="shared" si="5"/>
        <v>44960</v>
      </c>
      <c r="F21" s="88" t="s">
        <v>13</v>
      </c>
      <c r="G21" s="22" t="s">
        <v>67</v>
      </c>
      <c r="H21" s="89"/>
      <c r="I21" s="116"/>
      <c r="J21" s="116"/>
      <c r="K21" s="116"/>
      <c r="L21" s="116"/>
      <c r="M21" s="116"/>
      <c r="N21" s="116"/>
      <c r="O21" s="116"/>
    </row>
    <row r="22" ht="14.25" customHeight="1" spans="1:15">
      <c r="A22" s="28" t="s">
        <v>63</v>
      </c>
      <c r="B22" s="77" t="s">
        <v>68</v>
      </c>
      <c r="C22" s="29">
        <f>C21+5</f>
        <v>44962</v>
      </c>
      <c r="D22" s="29">
        <f>SUM(C22,1)</f>
        <v>44963</v>
      </c>
      <c r="E22" s="48">
        <f t="shared" si="5"/>
        <v>44965</v>
      </c>
      <c r="F22" s="88" t="s">
        <v>15</v>
      </c>
      <c r="G22" s="22" t="s">
        <v>69</v>
      </c>
      <c r="H22" s="89"/>
      <c r="I22" s="116"/>
      <c r="J22" s="116"/>
      <c r="K22" s="116"/>
      <c r="L22" s="116"/>
      <c r="M22" s="116"/>
      <c r="N22" s="116"/>
      <c r="O22" s="116"/>
    </row>
    <row r="23" ht="14.25" customHeight="1" spans="1:15">
      <c r="A23" s="28" t="s">
        <v>63</v>
      </c>
      <c r="B23" s="77" t="s">
        <v>70</v>
      </c>
      <c r="C23" s="29">
        <f t="shared" ref="C23:C28" si="6">C22+2</f>
        <v>44964</v>
      </c>
      <c r="D23" s="29">
        <f t="shared" ref="D23:D28" si="7">SUM(C23,1)</f>
        <v>44965</v>
      </c>
      <c r="E23" s="48">
        <f t="shared" si="5"/>
        <v>44967</v>
      </c>
      <c r="F23" s="90"/>
      <c r="G23" s="48"/>
      <c r="H23" s="89"/>
      <c r="I23" s="116"/>
      <c r="J23" s="116"/>
      <c r="K23" s="116"/>
      <c r="L23" s="116"/>
      <c r="M23" s="116"/>
      <c r="N23" s="116"/>
      <c r="O23" s="116"/>
    </row>
    <row r="24" ht="14.25" customHeight="1" spans="1:7">
      <c r="A24" s="28" t="s">
        <v>63</v>
      </c>
      <c r="B24" s="77" t="s">
        <v>71</v>
      </c>
      <c r="C24" s="29">
        <f>C23+5</f>
        <v>44969</v>
      </c>
      <c r="D24" s="29">
        <f t="shared" si="7"/>
        <v>44970</v>
      </c>
      <c r="E24" s="48">
        <f t="shared" si="5"/>
        <v>44972</v>
      </c>
      <c r="F24" s="90"/>
      <c r="G24" s="48"/>
    </row>
    <row r="25" ht="14.25" customHeight="1" spans="1:7">
      <c r="A25" s="28" t="s">
        <v>63</v>
      </c>
      <c r="B25" s="77" t="s">
        <v>72</v>
      </c>
      <c r="C25" s="91">
        <f t="shared" si="6"/>
        <v>44971</v>
      </c>
      <c r="D25" s="29">
        <f t="shared" si="7"/>
        <v>44972</v>
      </c>
      <c r="E25" s="48">
        <f t="shared" si="5"/>
        <v>44974</v>
      </c>
      <c r="F25" s="90"/>
      <c r="G25" s="48"/>
    </row>
    <row r="26" ht="14.25" customHeight="1" spans="1:7">
      <c r="A26" s="28" t="s">
        <v>63</v>
      </c>
      <c r="B26" s="77" t="s">
        <v>73</v>
      </c>
      <c r="C26" s="29">
        <f>C25+5</f>
        <v>44976</v>
      </c>
      <c r="D26" s="29">
        <f t="shared" si="7"/>
        <v>44977</v>
      </c>
      <c r="E26" s="48">
        <f t="shared" si="5"/>
        <v>44979</v>
      </c>
      <c r="F26" s="90"/>
      <c r="G26" s="48"/>
    </row>
    <row r="27" s="63" customFormat="1" ht="14.25" customHeight="1" spans="1:7">
      <c r="A27" s="28" t="s">
        <v>63</v>
      </c>
      <c r="B27" s="77" t="s">
        <v>74</v>
      </c>
      <c r="C27" s="29">
        <f t="shared" si="6"/>
        <v>44978</v>
      </c>
      <c r="D27" s="29">
        <f t="shared" si="7"/>
        <v>44979</v>
      </c>
      <c r="E27" s="48">
        <f t="shared" si="5"/>
        <v>44981</v>
      </c>
      <c r="F27" s="90"/>
      <c r="G27" s="48"/>
    </row>
    <row r="28" s="1" customFormat="1" ht="14.25" customHeight="1" spans="1:7">
      <c r="A28" s="92" t="s">
        <v>63</v>
      </c>
      <c r="B28" s="93" t="s">
        <v>75</v>
      </c>
      <c r="C28" s="94">
        <f>C27+5</f>
        <v>44983</v>
      </c>
      <c r="D28" s="94">
        <f t="shared" si="7"/>
        <v>44984</v>
      </c>
      <c r="E28" s="95">
        <f t="shared" si="5"/>
        <v>44986</v>
      </c>
      <c r="F28" s="96"/>
      <c r="G28" s="97"/>
    </row>
    <row r="29" s="64" customFormat="1" ht="3" customHeight="1"/>
    <row r="30" ht="31.9" customHeight="1" spans="1:7">
      <c r="A30" s="98" t="s">
        <v>58</v>
      </c>
      <c r="B30" s="98"/>
      <c r="C30" s="98"/>
      <c r="D30" s="98"/>
      <c r="E30" s="98"/>
      <c r="F30" s="98"/>
      <c r="G30" s="98"/>
    </row>
    <row r="31" ht="13.5" spans="1:7">
      <c r="A31" s="99" t="s">
        <v>34</v>
      </c>
      <c r="B31" s="100"/>
      <c r="C31" s="100"/>
      <c r="D31" s="100"/>
      <c r="E31" s="100"/>
      <c r="F31" s="100"/>
      <c r="G31" s="101"/>
    </row>
    <row r="32" ht="14.25" customHeight="1" spans="1:7">
      <c r="A32" s="11" t="s">
        <v>2</v>
      </c>
      <c r="B32" s="12" t="s">
        <v>3</v>
      </c>
      <c r="C32" s="102" t="s">
        <v>35</v>
      </c>
      <c r="D32" s="13" t="s">
        <v>36</v>
      </c>
      <c r="E32" s="68" t="s">
        <v>37</v>
      </c>
      <c r="F32" s="45" t="s">
        <v>7</v>
      </c>
      <c r="G32" s="16"/>
    </row>
    <row r="33" ht="14.25" customHeight="1" spans="1:7">
      <c r="A33" s="46"/>
      <c r="B33" s="47"/>
      <c r="C33" s="103"/>
      <c r="D33" s="47"/>
      <c r="E33" s="104"/>
      <c r="F33" s="49"/>
      <c r="G33" s="22"/>
    </row>
    <row r="34" ht="14.25" customHeight="1" spans="1:7">
      <c r="A34" s="28" t="s">
        <v>38</v>
      </c>
      <c r="B34" s="105" t="s">
        <v>39</v>
      </c>
      <c r="C34" s="29">
        <v>44959</v>
      </c>
      <c r="D34" s="29">
        <f>C34+1</f>
        <v>44960</v>
      </c>
      <c r="E34" s="48">
        <f>D34+3</f>
        <v>44963</v>
      </c>
      <c r="F34" s="88" t="s">
        <v>10</v>
      </c>
      <c r="G34" s="22" t="s">
        <v>40</v>
      </c>
    </row>
    <row r="35" ht="14.25" customHeight="1" spans="1:7">
      <c r="A35" s="28" t="s">
        <v>38</v>
      </c>
      <c r="B35" s="105" t="s">
        <v>41</v>
      </c>
      <c r="C35" s="29">
        <f>C34+7</f>
        <v>44966</v>
      </c>
      <c r="D35" s="29">
        <f>C35+1</f>
        <v>44967</v>
      </c>
      <c r="E35" s="48">
        <f>D35+3</f>
        <v>44970</v>
      </c>
      <c r="F35" s="88" t="s">
        <v>13</v>
      </c>
      <c r="G35" s="22" t="s">
        <v>42</v>
      </c>
    </row>
    <row r="36" ht="14.25" customHeight="1" spans="1:7">
      <c r="A36" s="28" t="s">
        <v>38</v>
      </c>
      <c r="B36" s="105" t="s">
        <v>43</v>
      </c>
      <c r="C36" s="29">
        <f>C35+7</f>
        <v>44973</v>
      </c>
      <c r="D36" s="29">
        <f>C36+1</f>
        <v>44974</v>
      </c>
      <c r="E36" s="48">
        <f>D36+3</f>
        <v>44977</v>
      </c>
      <c r="F36" s="88" t="s">
        <v>15</v>
      </c>
      <c r="G36" s="22" t="s">
        <v>44</v>
      </c>
    </row>
    <row r="37" ht="13.5" spans="1:7">
      <c r="A37" s="30" t="s">
        <v>38</v>
      </c>
      <c r="B37" s="82" t="s">
        <v>45</v>
      </c>
      <c r="C37" s="32">
        <f>C36+7</f>
        <v>44980</v>
      </c>
      <c r="D37" s="32">
        <f>C37+1</f>
        <v>44981</v>
      </c>
      <c r="E37" s="33">
        <f>D37+3</f>
        <v>44984</v>
      </c>
      <c r="F37" s="106"/>
      <c r="G37" s="107"/>
    </row>
    <row r="38" ht="13.5" spans="1:7">
      <c r="A38" s="36" t="s">
        <v>46</v>
      </c>
      <c r="B38" s="37"/>
      <c r="C38" s="37"/>
      <c r="D38" s="37"/>
      <c r="E38" s="37"/>
      <c r="F38" s="37"/>
      <c r="G38" s="38"/>
    </row>
    <row r="39" spans="1:7">
      <c r="A39" s="11" t="s">
        <v>2</v>
      </c>
      <c r="B39" s="12" t="s">
        <v>3</v>
      </c>
      <c r="C39" s="102" t="s">
        <v>35</v>
      </c>
      <c r="D39" s="13" t="s">
        <v>36</v>
      </c>
      <c r="E39" s="68" t="s">
        <v>47</v>
      </c>
      <c r="F39" s="45" t="s">
        <v>7</v>
      </c>
      <c r="G39" s="16"/>
    </row>
    <row r="40" spans="1:7">
      <c r="A40" s="46"/>
      <c r="B40" s="47"/>
      <c r="C40" s="103"/>
      <c r="D40" s="47"/>
      <c r="E40" s="104"/>
      <c r="F40" s="49"/>
      <c r="G40" s="22"/>
    </row>
    <row r="41" spans="1:7">
      <c r="A41" s="28" t="s">
        <v>38</v>
      </c>
      <c r="B41" s="105" t="s">
        <v>39</v>
      </c>
      <c r="C41" s="29">
        <v>44959</v>
      </c>
      <c r="D41" s="29">
        <f>C41+1</f>
        <v>44960</v>
      </c>
      <c r="E41" s="48">
        <f>D41+4</f>
        <v>44964</v>
      </c>
      <c r="F41" s="88" t="s">
        <v>10</v>
      </c>
      <c r="G41" s="22" t="s">
        <v>40</v>
      </c>
    </row>
    <row r="42" spans="1:7">
      <c r="A42" s="28" t="s">
        <v>38</v>
      </c>
      <c r="B42" s="105" t="s">
        <v>41</v>
      </c>
      <c r="C42" s="29">
        <f>C41+7</f>
        <v>44966</v>
      </c>
      <c r="D42" s="29">
        <f>C42+1</f>
        <v>44967</v>
      </c>
      <c r="E42" s="48">
        <f>D42+4</f>
        <v>44971</v>
      </c>
      <c r="F42" s="88" t="s">
        <v>13</v>
      </c>
      <c r="G42" s="22" t="s">
        <v>42</v>
      </c>
    </row>
    <row r="43" spans="1:7">
      <c r="A43" s="28" t="s">
        <v>38</v>
      </c>
      <c r="B43" s="105" t="s">
        <v>43</v>
      </c>
      <c r="C43" s="29">
        <f>C42+7</f>
        <v>44973</v>
      </c>
      <c r="D43" s="29">
        <f>C43+1</f>
        <v>44974</v>
      </c>
      <c r="E43" s="48">
        <f>D43+4</f>
        <v>44978</v>
      </c>
      <c r="F43" s="88" t="s">
        <v>15</v>
      </c>
      <c r="G43" s="22" t="s">
        <v>44</v>
      </c>
    </row>
    <row r="44" ht="14.25" customHeight="1" spans="1:7">
      <c r="A44" s="30" t="s">
        <v>38</v>
      </c>
      <c r="B44" s="82" t="s">
        <v>45</v>
      </c>
      <c r="C44" s="32">
        <f>C43+7</f>
        <v>44980</v>
      </c>
      <c r="D44" s="32">
        <f>C44+1</f>
        <v>44981</v>
      </c>
      <c r="E44" s="33">
        <f>D44+4</f>
        <v>44985</v>
      </c>
      <c r="F44" s="106"/>
      <c r="G44" s="107"/>
    </row>
    <row r="45" ht="14.25" customHeight="1" spans="1:7">
      <c r="A45" s="36" t="s">
        <v>76</v>
      </c>
      <c r="B45" s="37"/>
      <c r="C45" s="37"/>
      <c r="D45" s="37"/>
      <c r="E45" s="37"/>
      <c r="F45" s="37"/>
      <c r="G45" s="38"/>
    </row>
    <row r="46" ht="18" customHeight="1" spans="1:7">
      <c r="A46" s="11" t="s">
        <v>2</v>
      </c>
      <c r="B46" s="12" t="s">
        <v>3</v>
      </c>
      <c r="C46" s="13" t="s">
        <v>77</v>
      </c>
      <c r="D46" s="13" t="s">
        <v>78</v>
      </c>
      <c r="E46" s="68" t="s">
        <v>79</v>
      </c>
      <c r="F46" s="45" t="s">
        <v>7</v>
      </c>
      <c r="G46" s="16"/>
    </row>
    <row r="47" ht="18" customHeight="1" spans="1:7">
      <c r="A47" s="71"/>
      <c r="B47" s="72"/>
      <c r="C47" s="72"/>
      <c r="D47" s="18"/>
      <c r="E47" s="87"/>
      <c r="F47" s="49"/>
      <c r="G47" s="22"/>
    </row>
    <row r="48" ht="14.25" customHeight="1" spans="1:7">
      <c r="A48" s="76" t="s">
        <v>8</v>
      </c>
      <c r="B48" s="77" t="s">
        <v>9</v>
      </c>
      <c r="C48" s="29">
        <v>44960</v>
      </c>
      <c r="D48" s="29">
        <f>C48+1</f>
        <v>44961</v>
      </c>
      <c r="E48" s="48">
        <f>D48+2</f>
        <v>44963</v>
      </c>
      <c r="F48" s="88" t="s">
        <v>10</v>
      </c>
      <c r="G48" s="22" t="s">
        <v>80</v>
      </c>
    </row>
    <row r="49" ht="14.25" customHeight="1" spans="1:7">
      <c r="A49" s="76" t="s">
        <v>8</v>
      </c>
      <c r="B49" s="77" t="s">
        <v>17</v>
      </c>
      <c r="C49" s="29">
        <f>C48+7</f>
        <v>44967</v>
      </c>
      <c r="D49" s="29">
        <f>C49+1</f>
        <v>44968</v>
      </c>
      <c r="E49" s="48">
        <f>D49+2</f>
        <v>44970</v>
      </c>
      <c r="F49" s="88" t="s">
        <v>13</v>
      </c>
      <c r="G49" s="22" t="s">
        <v>80</v>
      </c>
    </row>
    <row r="50" ht="14.25" customHeight="1" spans="1:7">
      <c r="A50" s="108" t="s">
        <v>8</v>
      </c>
      <c r="B50" s="109" t="s">
        <v>20</v>
      </c>
      <c r="C50" s="91">
        <f>C49+7</f>
        <v>44974</v>
      </c>
      <c r="D50" s="91">
        <f>SUM(C50+1)</f>
        <v>44975</v>
      </c>
      <c r="E50" s="110">
        <f>D50+2</f>
        <v>44977</v>
      </c>
      <c r="F50" s="111" t="s">
        <v>15</v>
      </c>
      <c r="G50" s="112" t="s">
        <v>81</v>
      </c>
    </row>
    <row r="51" ht="13.5" spans="1:7">
      <c r="A51" s="81" t="s">
        <v>8</v>
      </c>
      <c r="B51" s="32" t="s">
        <v>23</v>
      </c>
      <c r="C51" s="32">
        <f>C50+7</f>
        <v>44981</v>
      </c>
      <c r="D51" s="32">
        <f>SUM(C51+1)</f>
        <v>44982</v>
      </c>
      <c r="E51" s="113">
        <f>D51+2</f>
        <v>44984</v>
      </c>
      <c r="F51" s="114"/>
      <c r="G51" s="115"/>
    </row>
    <row r="52" spans="1:7">
      <c r="A52" s="53"/>
      <c r="B52" s="55"/>
      <c r="C52" s="55"/>
      <c r="D52" s="55"/>
      <c r="E52" s="55"/>
      <c r="F52" s="56"/>
      <c r="G52" s="57"/>
    </row>
    <row r="53" s="2" customFormat="1" ht="12" spans="1:10">
      <c r="A53" s="58" t="s">
        <v>48</v>
      </c>
      <c r="B53" s="58" t="s">
        <v>49</v>
      </c>
      <c r="C53" s="59"/>
      <c r="E53" s="58" t="s">
        <v>50</v>
      </c>
      <c r="J53" s="58"/>
    </row>
    <row r="54" s="3" customFormat="1" ht="12" spans="1:10">
      <c r="A54" s="58" t="s">
        <v>51</v>
      </c>
      <c r="B54" s="58" t="s">
        <v>52</v>
      </c>
      <c r="C54" s="58"/>
      <c r="D54" s="58"/>
      <c r="E54" s="58" t="s">
        <v>53</v>
      </c>
      <c r="F54" s="2"/>
      <c r="G54" s="2"/>
      <c r="J54" s="61"/>
    </row>
    <row r="55" spans="1:10">
      <c r="A55" s="58" t="s">
        <v>54</v>
      </c>
      <c r="B55" s="2"/>
      <c r="C55" s="2"/>
      <c r="D55" s="58"/>
      <c r="F55" s="2"/>
      <c r="G55" s="2"/>
      <c r="J55" s="62"/>
    </row>
    <row r="56" spans="1:7">
      <c r="A56" s="58"/>
      <c r="B56" s="2"/>
      <c r="C56" s="2"/>
      <c r="D56" s="58"/>
      <c r="F56" s="2"/>
      <c r="G56" s="2"/>
    </row>
    <row r="57" spans="1:7">
      <c r="A57" s="60" t="s">
        <v>55</v>
      </c>
      <c r="B57" s="2"/>
      <c r="C57" s="2"/>
      <c r="D57" s="2"/>
      <c r="E57" s="2"/>
      <c r="F57" s="2"/>
      <c r="G57" s="2"/>
    </row>
    <row r="59" spans="1:1">
      <c r="A59" s="60" t="s">
        <v>56</v>
      </c>
    </row>
    <row r="60" spans="1:1">
      <c r="A60" s="60" t="s">
        <v>57</v>
      </c>
    </row>
    <row r="62" spans="1:1">
      <c r="A62" s="60" t="s">
        <v>82</v>
      </c>
    </row>
    <row r="63" spans="1:1">
      <c r="A63" s="60" t="s">
        <v>83</v>
      </c>
    </row>
  </sheetData>
  <sheetProtection password="E787" sheet="1" selectLockedCells="1" selectUnlockedCells="1" objects="1"/>
  <mergeCells count="38">
    <mergeCell ref="A1:G1"/>
    <mergeCell ref="A2:G2"/>
    <mergeCell ref="A17:G17"/>
    <mergeCell ref="A30:G30"/>
    <mergeCell ref="A31:G31"/>
    <mergeCell ref="A38:G38"/>
    <mergeCell ref="A45:G45"/>
    <mergeCell ref="B54:D54"/>
    <mergeCell ref="A3:A4"/>
    <mergeCell ref="A18:A19"/>
    <mergeCell ref="A32:A33"/>
    <mergeCell ref="A39:A40"/>
    <mergeCell ref="A46:A47"/>
    <mergeCell ref="B3:B4"/>
    <mergeCell ref="B18:B19"/>
    <mergeCell ref="B32:B33"/>
    <mergeCell ref="B39:B40"/>
    <mergeCell ref="B46:B47"/>
    <mergeCell ref="C3:C4"/>
    <mergeCell ref="C18:C19"/>
    <mergeCell ref="C32:C33"/>
    <mergeCell ref="C39:C40"/>
    <mergeCell ref="C46:C47"/>
    <mergeCell ref="D3:D4"/>
    <mergeCell ref="D18:D19"/>
    <mergeCell ref="D32:D33"/>
    <mergeCell ref="D39:D40"/>
    <mergeCell ref="D46:D47"/>
    <mergeCell ref="E3:E4"/>
    <mergeCell ref="E18:E19"/>
    <mergeCell ref="E32:E33"/>
    <mergeCell ref="E39:E40"/>
    <mergeCell ref="E46:E47"/>
    <mergeCell ref="F3:F4"/>
    <mergeCell ref="F18:F19"/>
    <mergeCell ref="F32:F33"/>
    <mergeCell ref="F39:F40"/>
    <mergeCell ref="F46:F47"/>
  </mergeCells>
  <pageMargins left="0.59" right="0.43" top="1.22" bottom="1.5" header="0.51" footer="0.35"/>
  <pageSetup paperSize="9" scale="90" orientation="portrait" horizontalDpi="600"/>
  <headerFooter>
    <oddHeader>&amp;L&amp;"Times New Roman,常规"&amp;14&amp;X&amp;G                    &amp;16DALIAN BRIGHT INTERNATIONAL LOGISTICS.CO.,LTD&amp;C&amp;"华文行楷,加粗"&amp;22大连柏瑞德国际物流有限公司</oddHeader>
    <oddFooter>&amp;L&amp;16&amp;X&amp;B地址：大连市中山区人民路50号时代广场B座3306室           直线：66667620/21/22/25/26/27/29/31/32
电话：0411-82799119（总机）传真：0411-82799116          直线：82779512/13/15/17 88079815/16
邮箱：info@brightup.net                                 网址：www.brightup.net
&amp;R&amp;P/&amp;N</oddFooter>
  </headerFooter>
  <rowBreaks count="3" manualBreakCount="3">
    <brk id="28" max="6" man="1"/>
    <brk id="65" max="255" man="1"/>
    <brk id="65" max="255" man="1"/>
  </rowBreaks>
  <colBreaks count="1" manualBreakCount="1">
    <brk id="7" max="65533" man="1"/>
  </colBreaks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K23" sqref="K23"/>
    </sheetView>
  </sheetViews>
  <sheetFormatPr defaultColWidth="9" defaultRowHeight="14.25"/>
  <cols>
    <col min="1" max="1" width="21" style="1" customWidth="1"/>
    <col min="2" max="2" width="10.125" style="1" customWidth="1"/>
    <col min="3" max="3" width="11.375" style="1" customWidth="1"/>
    <col min="4" max="4" width="11.75" style="1" customWidth="1"/>
    <col min="5" max="5" width="10.375" style="1"/>
    <col min="6" max="6" width="25.4666666666667" style="1" customWidth="1"/>
    <col min="7" max="7" width="7" style="1" customWidth="1"/>
    <col min="8" max="255" width="9" style="1"/>
    <col min="256" max="16384" width="9" style="4"/>
  </cols>
  <sheetData>
    <row r="1" s="1" customFormat="1" ht="33.75" customHeight="1" spans="1:7">
      <c r="A1" s="5" t="s">
        <v>84</v>
      </c>
      <c r="B1" s="5"/>
      <c r="C1" s="5"/>
      <c r="D1" s="5"/>
      <c r="E1" s="5"/>
      <c r="F1" s="5"/>
      <c r="G1" s="6"/>
    </row>
    <row r="2" s="1" customFormat="1" customHeight="1" spans="1:7">
      <c r="A2" s="7" t="s">
        <v>85</v>
      </c>
      <c r="B2" s="8"/>
      <c r="C2" s="8"/>
      <c r="D2" s="8"/>
      <c r="E2" s="8"/>
      <c r="F2" s="9"/>
      <c r="G2" s="10"/>
    </row>
    <row r="3" s="1" customFormat="1" ht="15" customHeight="1" spans="1:7">
      <c r="A3" s="11" t="s">
        <v>2</v>
      </c>
      <c r="B3" s="12" t="s">
        <v>3</v>
      </c>
      <c r="C3" s="13" t="s">
        <v>86</v>
      </c>
      <c r="D3" s="14" t="s">
        <v>87</v>
      </c>
      <c r="E3" s="15" t="s">
        <v>7</v>
      </c>
      <c r="F3" s="16" t="s">
        <v>88</v>
      </c>
      <c r="G3" s="10"/>
    </row>
    <row r="4" s="1" customFormat="1" ht="15" customHeight="1" spans="1:7">
      <c r="A4" s="17"/>
      <c r="B4" s="18"/>
      <c r="C4" s="19"/>
      <c r="D4" s="20"/>
      <c r="E4" s="21"/>
      <c r="F4" s="22"/>
      <c r="G4" s="10"/>
    </row>
    <row r="5" s="1" customFormat="1" ht="15" customHeight="1" spans="1:7">
      <c r="A5" s="23" t="s">
        <v>89</v>
      </c>
      <c r="B5" s="24" t="s">
        <v>90</v>
      </c>
      <c r="C5" s="25">
        <v>44595</v>
      </c>
      <c r="D5" s="26">
        <f>C5+3</f>
        <v>44598</v>
      </c>
      <c r="E5" s="27" t="s">
        <v>10</v>
      </c>
      <c r="F5" s="22" t="s">
        <v>91</v>
      </c>
      <c r="G5" s="10"/>
    </row>
    <row r="6" s="1" customFormat="1" customHeight="1" spans="1:6">
      <c r="A6" s="28" t="s">
        <v>89</v>
      </c>
      <c r="B6" s="24" t="s">
        <v>92</v>
      </c>
      <c r="C6" s="29">
        <v>44601</v>
      </c>
      <c r="D6" s="26">
        <f>C6+3</f>
        <v>44604</v>
      </c>
      <c r="E6" s="27" t="s">
        <v>13</v>
      </c>
      <c r="F6" s="22" t="s">
        <v>93</v>
      </c>
    </row>
    <row r="7" s="1" customFormat="1" customHeight="1" spans="1:6">
      <c r="A7" s="28" t="s">
        <v>89</v>
      </c>
      <c r="B7" s="24" t="s">
        <v>94</v>
      </c>
      <c r="C7" s="29">
        <v>44609</v>
      </c>
      <c r="D7" s="26">
        <f>C7+3</f>
        <v>44612</v>
      </c>
      <c r="E7" s="27" t="s">
        <v>15</v>
      </c>
      <c r="F7" s="22" t="s">
        <v>95</v>
      </c>
    </row>
    <row r="8" s="1" customFormat="1" customHeight="1" spans="1:6">
      <c r="A8" s="30" t="s">
        <v>89</v>
      </c>
      <c r="B8" s="31" t="s">
        <v>96</v>
      </c>
      <c r="C8" s="32">
        <v>44616</v>
      </c>
      <c r="D8" s="33">
        <f>C8+3</f>
        <v>44619</v>
      </c>
      <c r="E8" s="34"/>
      <c r="F8" s="35"/>
    </row>
    <row r="9" s="1" customFormat="1" customHeight="1" spans="1:6">
      <c r="A9" s="36" t="s">
        <v>97</v>
      </c>
      <c r="B9" s="37"/>
      <c r="C9" s="37"/>
      <c r="D9" s="37"/>
      <c r="E9" s="37"/>
      <c r="F9" s="38"/>
    </row>
    <row r="10" s="1" customFormat="1" ht="24" customHeight="1" spans="1:6">
      <c r="A10" s="11" t="s">
        <v>2</v>
      </c>
      <c r="B10" s="12" t="s">
        <v>3</v>
      </c>
      <c r="C10" s="13" t="s">
        <v>86</v>
      </c>
      <c r="D10" s="14" t="s">
        <v>98</v>
      </c>
      <c r="E10" s="15" t="s">
        <v>7</v>
      </c>
      <c r="F10" s="16" t="s">
        <v>88</v>
      </c>
    </row>
    <row r="11" s="1" customFormat="1" ht="18" customHeight="1" spans="1:6">
      <c r="A11" s="17"/>
      <c r="B11" s="18"/>
      <c r="C11" s="19"/>
      <c r="D11" s="20"/>
      <c r="E11" s="21"/>
      <c r="F11" s="22"/>
    </row>
    <row r="12" s="1" customFormat="1" customHeight="1" spans="1:6">
      <c r="A12" s="23" t="s">
        <v>89</v>
      </c>
      <c r="B12" s="24" t="s">
        <v>90</v>
      </c>
      <c r="C12" s="25">
        <v>44595</v>
      </c>
      <c r="D12" s="26">
        <f>C12+3</f>
        <v>44598</v>
      </c>
      <c r="E12" s="27" t="s">
        <v>10</v>
      </c>
      <c r="F12" s="22" t="s">
        <v>91</v>
      </c>
    </row>
    <row r="13" s="1" customFormat="1" customHeight="1" spans="1:6">
      <c r="A13" s="28" t="s">
        <v>89</v>
      </c>
      <c r="B13" s="24" t="s">
        <v>92</v>
      </c>
      <c r="C13" s="29">
        <v>44601</v>
      </c>
      <c r="D13" s="26">
        <f>C13+3</f>
        <v>44604</v>
      </c>
      <c r="E13" s="27" t="s">
        <v>13</v>
      </c>
      <c r="F13" s="22" t="s">
        <v>93</v>
      </c>
    </row>
    <row r="14" s="1" customFormat="1" ht="12.75" spans="1:6">
      <c r="A14" s="28" t="s">
        <v>89</v>
      </c>
      <c r="B14" s="24" t="s">
        <v>94</v>
      </c>
      <c r="C14" s="29">
        <v>44609</v>
      </c>
      <c r="D14" s="26">
        <f>C14+3</f>
        <v>44612</v>
      </c>
      <c r="E14" s="27" t="s">
        <v>15</v>
      </c>
      <c r="F14" s="22" t="s">
        <v>95</v>
      </c>
    </row>
    <row r="15" s="1" customFormat="1" ht="13.5" spans="1:6">
      <c r="A15" s="30" t="s">
        <v>89</v>
      </c>
      <c r="B15" s="31" t="s">
        <v>96</v>
      </c>
      <c r="C15" s="32">
        <v>44616</v>
      </c>
      <c r="D15" s="32">
        <f>C15+3</f>
        <v>44619</v>
      </c>
      <c r="E15" s="39"/>
      <c r="F15" s="35"/>
    </row>
    <row r="16" s="1" customFormat="1" ht="13.5" spans="1:6">
      <c r="A16" s="40" t="s">
        <v>99</v>
      </c>
      <c r="B16" s="41"/>
      <c r="C16" s="41"/>
      <c r="D16" s="41"/>
      <c r="E16" s="41"/>
      <c r="F16" s="42"/>
    </row>
    <row r="17" s="1" customFormat="1" ht="24" spans="1:6">
      <c r="A17" s="11" t="s">
        <v>2</v>
      </c>
      <c r="B17" s="12" t="s">
        <v>3</v>
      </c>
      <c r="C17" s="43" t="s">
        <v>100</v>
      </c>
      <c r="D17" s="44" t="s">
        <v>101</v>
      </c>
      <c r="E17" s="45" t="s">
        <v>7</v>
      </c>
      <c r="F17" s="16" t="s">
        <v>102</v>
      </c>
    </row>
    <row r="18" s="1" customFormat="1" ht="12.75" spans="1:6">
      <c r="A18" s="46"/>
      <c r="B18" s="47"/>
      <c r="C18" s="29"/>
      <c r="D18" s="48"/>
      <c r="E18" s="49"/>
      <c r="F18" s="22"/>
    </row>
    <row r="19" s="1" customFormat="1" ht="12.75" spans="1:6">
      <c r="A19" s="23" t="s">
        <v>89</v>
      </c>
      <c r="B19" s="24" t="s">
        <v>90</v>
      </c>
      <c r="C19" s="25">
        <v>44593</v>
      </c>
      <c r="D19" s="48">
        <f t="shared" ref="D19:D31" si="0">C19+1</f>
        <v>44594</v>
      </c>
      <c r="E19" s="50" t="s">
        <v>10</v>
      </c>
      <c r="F19" s="22" t="s">
        <v>103</v>
      </c>
    </row>
    <row r="20" s="1" customFormat="1" ht="12.75" spans="1:6">
      <c r="A20" s="23" t="s">
        <v>89</v>
      </c>
      <c r="B20" s="24" t="s">
        <v>90</v>
      </c>
      <c r="C20" s="25">
        <f t="shared" ref="C20:C26" si="1">C19+2</f>
        <v>44595</v>
      </c>
      <c r="D20" s="48">
        <f t="shared" si="0"/>
        <v>44596</v>
      </c>
      <c r="E20" s="50" t="s">
        <v>13</v>
      </c>
      <c r="F20" s="22" t="s">
        <v>104</v>
      </c>
    </row>
    <row r="21" s="1" customFormat="1" ht="12.75" spans="1:6">
      <c r="A21" s="23" t="s">
        <v>89</v>
      </c>
      <c r="B21" s="24" t="s">
        <v>90</v>
      </c>
      <c r="C21" s="25">
        <f>C20+3</f>
        <v>44598</v>
      </c>
      <c r="D21" s="48">
        <f t="shared" si="0"/>
        <v>44599</v>
      </c>
      <c r="E21" s="50" t="s">
        <v>15</v>
      </c>
      <c r="F21" s="22" t="s">
        <v>105</v>
      </c>
    </row>
    <row r="22" s="1" customFormat="1" ht="12.75" spans="1:6">
      <c r="A22" s="23" t="s">
        <v>89</v>
      </c>
      <c r="B22" s="24" t="s">
        <v>90</v>
      </c>
      <c r="C22" s="25">
        <f t="shared" si="1"/>
        <v>44600</v>
      </c>
      <c r="D22" s="48">
        <f t="shared" si="0"/>
        <v>44601</v>
      </c>
      <c r="E22" s="29"/>
      <c r="F22" s="48"/>
    </row>
    <row r="23" s="1" customFormat="1" ht="12.75" spans="1:6">
      <c r="A23" s="23" t="s">
        <v>89</v>
      </c>
      <c r="B23" s="24" t="s">
        <v>92</v>
      </c>
      <c r="C23" s="25">
        <v>44601</v>
      </c>
      <c r="D23" s="48">
        <f t="shared" si="0"/>
        <v>44602</v>
      </c>
      <c r="E23" s="29"/>
      <c r="F23" s="48"/>
    </row>
    <row r="24" s="1" customFormat="1" ht="12.75" spans="1:6">
      <c r="A24" s="23" t="s">
        <v>89</v>
      </c>
      <c r="B24" s="24" t="s">
        <v>106</v>
      </c>
      <c r="C24" s="25">
        <f>C23+4</f>
        <v>44605</v>
      </c>
      <c r="D24" s="48">
        <f t="shared" si="0"/>
        <v>44606</v>
      </c>
      <c r="E24" s="29"/>
      <c r="F24" s="48"/>
    </row>
    <row r="25" s="1" customFormat="1" ht="12.75" spans="1:7">
      <c r="A25" s="23" t="s">
        <v>89</v>
      </c>
      <c r="B25" s="24" t="s">
        <v>107</v>
      </c>
      <c r="C25" s="25">
        <f t="shared" si="1"/>
        <v>44607</v>
      </c>
      <c r="D25" s="48">
        <f t="shared" si="0"/>
        <v>44608</v>
      </c>
      <c r="E25" s="29"/>
      <c r="F25" s="48"/>
      <c r="G25" s="2"/>
    </row>
    <row r="26" s="2" customFormat="1" ht="12.65" customHeight="1" spans="1:10">
      <c r="A26" s="23" t="s">
        <v>89</v>
      </c>
      <c r="B26" s="24" t="s">
        <v>94</v>
      </c>
      <c r="C26" s="25">
        <f t="shared" si="1"/>
        <v>44609</v>
      </c>
      <c r="D26" s="48">
        <f t="shared" si="0"/>
        <v>44610</v>
      </c>
      <c r="E26" s="29"/>
      <c r="F26" s="48"/>
      <c r="J26" s="58"/>
    </row>
    <row r="27" s="3" customFormat="1" ht="12.65" customHeight="1" spans="1:10">
      <c r="A27" s="23" t="s">
        <v>89</v>
      </c>
      <c r="B27" s="24" t="s">
        <v>108</v>
      </c>
      <c r="C27" s="25">
        <f>C26+3</f>
        <v>44612</v>
      </c>
      <c r="D27" s="48">
        <f t="shared" si="0"/>
        <v>44613</v>
      </c>
      <c r="E27" s="29"/>
      <c r="F27" s="48"/>
      <c r="G27" s="2"/>
      <c r="J27" s="61"/>
    </row>
    <row r="28" s="1" customFormat="1" ht="12.65" customHeight="1" spans="1:10">
      <c r="A28" s="23" t="s">
        <v>89</v>
      </c>
      <c r="B28" s="24" t="s">
        <v>109</v>
      </c>
      <c r="C28" s="25">
        <f t="shared" ref="C28:C31" si="2">C27+2</f>
        <v>44614</v>
      </c>
      <c r="D28" s="48">
        <f t="shared" si="0"/>
        <v>44615</v>
      </c>
      <c r="E28" s="29"/>
      <c r="F28" s="48"/>
      <c r="G28" s="2"/>
      <c r="J28" s="62"/>
    </row>
    <row r="29" ht="12.65" customHeight="1" spans="1:6">
      <c r="A29" s="23" t="s">
        <v>89</v>
      </c>
      <c r="B29" s="24" t="s">
        <v>96</v>
      </c>
      <c r="C29" s="25">
        <f t="shared" si="2"/>
        <v>44616</v>
      </c>
      <c r="D29" s="48">
        <f t="shared" si="0"/>
        <v>44617</v>
      </c>
      <c r="E29" s="29"/>
      <c r="F29" s="48"/>
    </row>
    <row r="30" ht="12.65" customHeight="1" spans="1:6">
      <c r="A30" s="23" t="s">
        <v>89</v>
      </c>
      <c r="B30" s="24" t="s">
        <v>110</v>
      </c>
      <c r="C30" s="25">
        <f>C29+3</f>
        <v>44619</v>
      </c>
      <c r="D30" s="48">
        <f t="shared" si="0"/>
        <v>44620</v>
      </c>
      <c r="E30" s="29"/>
      <c r="F30" s="48"/>
    </row>
    <row r="31" ht="12.65" customHeight="1" spans="1:6">
      <c r="A31" s="51" t="s">
        <v>89</v>
      </c>
      <c r="B31" s="31" t="s">
        <v>111</v>
      </c>
      <c r="C31" s="52">
        <f t="shared" si="2"/>
        <v>44621</v>
      </c>
      <c r="D31" s="33">
        <f t="shared" si="0"/>
        <v>44622</v>
      </c>
      <c r="E31" s="32"/>
      <c r="F31" s="33"/>
    </row>
    <row r="32" spans="1:6">
      <c r="A32" s="53"/>
      <c r="B32" s="54"/>
      <c r="C32" s="55"/>
      <c r="D32" s="55"/>
      <c r="E32" s="56"/>
      <c r="F32" s="57"/>
    </row>
    <row r="33" spans="1:6">
      <c r="A33" s="58" t="s">
        <v>48</v>
      </c>
      <c r="B33" s="58" t="s">
        <v>49</v>
      </c>
      <c r="C33" s="59"/>
      <c r="D33" s="2"/>
      <c r="E33" s="58" t="s">
        <v>50</v>
      </c>
      <c r="F33" s="2"/>
    </row>
    <row r="34" spans="1:6">
      <c r="A34" s="58" t="s">
        <v>51</v>
      </c>
      <c r="B34" s="58" t="s">
        <v>52</v>
      </c>
      <c r="C34" s="58"/>
      <c r="D34" s="58"/>
      <c r="E34" s="58" t="s">
        <v>53</v>
      </c>
      <c r="F34" s="2"/>
    </row>
    <row r="35" spans="1:6">
      <c r="A35" s="58" t="s">
        <v>54</v>
      </c>
      <c r="B35" s="2"/>
      <c r="C35" s="2"/>
      <c r="F35" s="2"/>
    </row>
    <row r="37" spans="1:1">
      <c r="A37" s="60" t="s">
        <v>112</v>
      </c>
    </row>
    <row r="38" spans="1:1">
      <c r="A38" s="60"/>
    </row>
  </sheetData>
  <sheetProtection password="E787" sheet="1" selectLockedCells="1" selectUnlockedCells="1" objects="1"/>
  <mergeCells count="22">
    <mergeCell ref="A1:F1"/>
    <mergeCell ref="A2:F2"/>
    <mergeCell ref="A9:F9"/>
    <mergeCell ref="A16:F16"/>
    <mergeCell ref="B34:D34"/>
    <mergeCell ref="A3:A4"/>
    <mergeCell ref="A10:A11"/>
    <mergeCell ref="A17:A18"/>
    <mergeCell ref="B3:B4"/>
    <mergeCell ref="B10:B11"/>
    <mergeCell ref="B17:B18"/>
    <mergeCell ref="C3:C4"/>
    <mergeCell ref="C10:C11"/>
    <mergeCell ref="C17:C18"/>
    <mergeCell ref="D3:D4"/>
    <mergeCell ref="D10:D11"/>
    <mergeCell ref="D17:D18"/>
    <mergeCell ref="E3:E4"/>
    <mergeCell ref="E10:E11"/>
    <mergeCell ref="E17:E18"/>
    <mergeCell ref="F3:F4"/>
    <mergeCell ref="F10:F11"/>
  </mergeCells>
  <pageMargins left="0.47" right="0.31" top="1.22" bottom="1.5" header="0.47" footer="0.35"/>
  <pageSetup paperSize="9" scale="98" orientation="portrait" horizontalDpi="600" verticalDpi="600"/>
  <headerFooter>
    <oddHeader>&amp;L&amp;"Times New Roman,常规"&amp;14&amp;X&amp;G        &amp;16DAILAN BRIGHT INTERNATIONAL LOGISTICS.CO.,LTD&amp;C&amp;"华文行楷,加粗"&amp;22大连柏瑞德国际物流有限公司</oddHeader>
    <oddFooter>&amp;L&amp;16&amp;X&amp;B地址：大连市中山区人民路50号时代广场B座3306室           直线：66667620/21/22/25/26/27/29/31/32
电话：0411-82799119（总机）传真：0411-82799116          直线：82779512/13/15/17 88079815/16
邮箱：info@brightup.net                                 网址：www.brightup.net
&amp;R&amp;P/&amp;N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石岛整箱</vt:lpstr>
      <vt:lpstr>石岛拼箱</vt:lpstr>
      <vt:lpstr>大连至日本快船整箱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柏瑞德1-2</cp:lastModifiedBy>
  <cp:revision>1</cp:revision>
  <dcterms:created xsi:type="dcterms:W3CDTF">1996-12-17T01:32:00Z</dcterms:created>
  <cp:lastPrinted>2020-07-22T00:40:00Z</cp:lastPrinted>
  <dcterms:modified xsi:type="dcterms:W3CDTF">2023-01-20T07:39:39Z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false</vt:bool>
  </property>
  <property fmtid="{D5CDD505-2E9C-101B-9397-08002B2CF9AE}" pid="4" name="ICV">
    <vt:lpwstr>3964DF1B872D4921B0190396E17559D4</vt:lpwstr>
  </property>
</Properties>
</file>