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workbookProtection workbookAlgorithmName="SHA-512" workbookHashValue="yVQwvTlKBwQ7tj2tjtVS7RLhFVRn2/CEXmMoN1sogCwA7uZQ1Yyicvge0CmtxlrKBh7S8KMcMKU6pD08KIFyAQ==" workbookSaltValue="ABX/7az0fSKMztuOjhAyUg==" workbookSpinCount="100000" lockStructure="1"/>
  <bookViews>
    <workbookView windowWidth="27945" windowHeight="12375"/>
  </bookViews>
  <sheets>
    <sheet name="日本整箱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<sst xmlns="http://schemas.openxmlformats.org/spreadsheetml/2006/main" count="143" uniqueCount="94">
  <si>
    <t>船期表/出口/整箱/大连-日本偏港--2026年8月份（1）</t>
  </si>
  <si>
    <t>周二/直航：大连-富山-新泻-小樽（一期）</t>
  </si>
  <si>
    <t>CARRIER:</t>
  </si>
  <si>
    <t>神原</t>
  </si>
  <si>
    <t>船名</t>
  </si>
  <si>
    <t>航次</t>
  </si>
  <si>
    <t>ETD大连
（周二）</t>
  </si>
  <si>
    <t>ETA富山
（六天）</t>
  </si>
  <si>
    <t>ETA新泻        （七天）</t>
  </si>
  <si>
    <t>ETA小樽        （九天）</t>
  </si>
  <si>
    <t>入港时间：</t>
  </si>
  <si>
    <t>周日08:00-17:00</t>
  </si>
  <si>
    <t>神和岛
HARMONIZED EARTH</t>
  </si>
  <si>
    <t>0134E</t>
  </si>
  <si>
    <t>截单时间：</t>
  </si>
  <si>
    <t>周五9:00</t>
  </si>
  <si>
    <t>神鹏岛
PROACTIVE EARTH</t>
  </si>
  <si>
    <t>0132E</t>
  </si>
  <si>
    <t>截货时间：</t>
  </si>
  <si>
    <t>周五16:00</t>
  </si>
  <si>
    <t>神胜岛
SUSTAINABLE EARTH</t>
  </si>
  <si>
    <t>0133E</t>
  </si>
  <si>
    <t>截关时间：</t>
  </si>
  <si>
    <t>周一16:00</t>
  </si>
  <si>
    <t>0136E</t>
  </si>
  <si>
    <t xml:space="preserve">周四/直航：大连-福山-水岛-广岛-志布志-细岛（一期）  </t>
  </si>
  <si>
    <t>ETD大连
（周四）</t>
  </si>
  <si>
    <t>ETA福山        （四天）</t>
  </si>
  <si>
    <t>ETA水岛       （四天）</t>
  </si>
  <si>
    <t>ETA广岛        （五天）</t>
  </si>
  <si>
    <t>ETA志布志     （六天）</t>
  </si>
  <si>
    <t>ETA细岛        （七天）</t>
  </si>
  <si>
    <t>周二10:00-16:00</t>
  </si>
  <si>
    <t>神博岛
BLOOMING EARTH</t>
  </si>
  <si>
    <t>0128E</t>
  </si>
  <si>
    <t>周一15:00</t>
  </si>
  <si>
    <t>神瑞岛
REGAINING EARTH</t>
  </si>
  <si>
    <t>0140E</t>
  </si>
  <si>
    <t>周二09:00</t>
  </si>
  <si>
    <t>琥珀岛
SCARLET ARROW</t>
  </si>
  <si>
    <t>0362E</t>
  </si>
  <si>
    <t>周三13:00</t>
  </si>
  <si>
    <t>神颐岛
INTEGRATIVE EARTH</t>
  </si>
  <si>
    <t>0152E</t>
  </si>
  <si>
    <t>周四/直航：大连-伊万里-福山-水岛-高松-广岛-中关（一期）</t>
  </si>
  <si>
    <t>民生</t>
  </si>
  <si>
    <t>ETA伊万里   （三天）</t>
  </si>
  <si>
    <t>ETA福山   （四天）</t>
  </si>
  <si>
    <t>ETA水岛
（五天）</t>
  </si>
  <si>
    <t>ETA高松
（五天）</t>
  </si>
  <si>
    <t>ETA广岛        （六天）</t>
  </si>
  <si>
    <t>ETA中关
（七天）</t>
  </si>
  <si>
    <t>周二09:00-18:00</t>
  </si>
  <si>
    <t>沱江
CONTRIVIA</t>
  </si>
  <si>
    <t>2630E</t>
  </si>
  <si>
    <t>民仪
ISARA BHUM</t>
  </si>
  <si>
    <t>2624E</t>
  </si>
  <si>
    <t>2631E</t>
  </si>
  <si>
    <t>周三15:00</t>
  </si>
  <si>
    <t>2625E</t>
  </si>
  <si>
    <t>周一/直航:大连-新泻-富山-直江津（一期）</t>
  </si>
  <si>
    <t>高丽/天敬</t>
  </si>
  <si>
    <t>ETD大连     （周一）</t>
  </si>
  <si>
    <t>ETA新泻
（五天）</t>
  </si>
  <si>
    <t>ETA直江津
（七天）</t>
  </si>
  <si>
    <t>周五09:00-17:00</t>
  </si>
  <si>
    <t>天敬天盛
SKY FLOWER</t>
  </si>
  <si>
    <t>2614E</t>
  </si>
  <si>
    <t>周四15:00</t>
  </si>
  <si>
    <t>高丽三叶草
SUNNY CLOVER</t>
  </si>
  <si>
    <t>2615E</t>
  </si>
  <si>
    <t>周五08:00</t>
  </si>
  <si>
    <t>周六12:00</t>
  </si>
  <si>
    <t>2616E</t>
  </si>
  <si>
    <t>联系人：姜红 /电话：0411-82779517 /手机：15040588945 /邮箱：fcl@brightup.net</t>
  </si>
  <si>
    <t>船期表/出口/整箱/大连-日本偏港--2026年8月份（2）</t>
  </si>
  <si>
    <t>周日/直航:大连-新泻-秋田-苫小牧-八户-仙台-常陆那珂（一期）</t>
  </si>
  <si>
    <t>高丽/南星</t>
  </si>
  <si>
    <t>ETD大连     （周日）</t>
  </si>
  <si>
    <t>ETA新泻
（四天）</t>
  </si>
  <si>
    <t>ETA秋田
（六天）</t>
  </si>
  <si>
    <t>ETA苫小牧
（七天）</t>
  </si>
  <si>
    <t>ETA八户
（八天）</t>
  </si>
  <si>
    <t>ETA仙台
（十天）</t>
  </si>
  <si>
    <t>ETA常陆那珂
（十一天）</t>
  </si>
  <si>
    <t>待定</t>
  </si>
  <si>
    <t>高丽紫罗兰
SUNNY VIOLET</t>
  </si>
  <si>
    <t>2609E</t>
  </si>
  <si>
    <t xml:space="preserve">南星速达
STAR EXPRESS </t>
  </si>
  <si>
    <t>2610E</t>
  </si>
  <si>
    <t>高丽艾维
SUNNY IVY</t>
  </si>
  <si>
    <t>2611E</t>
  </si>
  <si>
    <t>注：另有釜山中转至日本偏港港口如下：</t>
  </si>
  <si>
    <t>泗日、金泽、高松、石狩、熊本、德岛、大分、福山、富山、丰桥、境港、 伊万里、长崎、八代、室兰、千叶、函馆、釜石、钏路、仙台、长鹿那卡、响滩、清水、滨田、秋田、广岛、细岛、今治、岩国、川崎、水岛、依予三岛、松山、酒田、小名滨、大竹、和歌山、直江津、志不志、高知、敦贺、八户、萨摩川内、苫小牧、鹿岛、三池、德山、舞鹤、下关、新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</si>
</sst>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  <numFmt numFmtId="177" formatCode="000"/>
    <numFmt numFmtId="178" formatCode="[$-409]d/mmm;@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name val="Arial"/>
      <charset val="134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theme="1" tint="0.249977111117893"/>
      </right>
      <top/>
      <bottom style="thin">
        <color auto="1"/>
      </bottom>
      <diagonal/>
    </border>
    <border>
      <left style="thin">
        <color theme="1" tint="0.249977111117893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 tint="0.249977111117893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theme="1" tint="0.249977111117893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 tint="0.14981536301767"/>
      </left>
      <right/>
      <top style="medium">
        <color theme="1" tint="0.14981536301767"/>
      </top>
      <bottom style="thin">
        <color auto="1"/>
      </bottom>
      <diagonal/>
    </border>
    <border>
      <left/>
      <right/>
      <top style="medium">
        <color theme="1" tint="0.14981536301767"/>
      </top>
      <bottom/>
      <diagonal/>
    </border>
    <border>
      <left/>
      <right/>
      <top style="medium">
        <color theme="1" tint="0.14981536301767"/>
      </top>
      <bottom style="thin">
        <color auto="1"/>
      </bottom>
      <diagonal/>
    </border>
    <border>
      <left style="thin">
        <color auto="1"/>
      </left>
      <right/>
      <top style="medium">
        <color theme="1" tint="0.14981536301767"/>
      </top>
      <bottom style="thin">
        <color auto="1"/>
      </bottom>
      <diagonal/>
    </border>
    <border>
      <left/>
      <right style="medium">
        <color theme="1" tint="0.14981536301767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1" tint="0.14981536301767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4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4" applyNumberFormat="0" applyFill="0" applyAlignment="0" applyProtection="0">
      <alignment vertical="center"/>
    </xf>
    <xf numFmtId="0" fontId="15" fillId="0" borderId="44" applyNumberFormat="0" applyFill="0" applyAlignment="0" applyProtection="0">
      <alignment vertical="center"/>
    </xf>
    <xf numFmtId="0" fontId="16" fillId="0" borderId="4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46" applyNumberFormat="0" applyAlignment="0" applyProtection="0">
      <alignment vertical="center"/>
    </xf>
    <xf numFmtId="0" fontId="18" fillId="5" borderId="47" applyNumberFormat="0" applyAlignment="0" applyProtection="0">
      <alignment vertical="center"/>
    </xf>
    <xf numFmtId="0" fontId="19" fillId="5" borderId="46" applyNumberFormat="0" applyAlignment="0" applyProtection="0">
      <alignment vertical="center"/>
    </xf>
    <xf numFmtId="0" fontId="20" fillId="6" borderId="48" applyNumberFormat="0" applyAlignment="0" applyProtection="0">
      <alignment vertical="center"/>
    </xf>
    <xf numFmtId="0" fontId="21" fillId="0" borderId="49" applyNumberFormat="0" applyFill="0" applyAlignment="0" applyProtection="0">
      <alignment vertical="center"/>
    </xf>
    <xf numFmtId="0" fontId="22" fillId="0" borderId="5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90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left" vertical="center"/>
    </xf>
    <xf numFmtId="176" fontId="3" fillId="0" borderId="4" xfId="0" applyNumberFormat="1" applyFont="1" applyFill="1" applyBorder="1" applyAlignment="1">
      <alignment horizontal="center" vertical="center"/>
    </xf>
    <xf numFmtId="176" fontId="4" fillId="0" borderId="5" xfId="0" applyNumberFormat="1" applyFont="1" applyFill="1" applyBorder="1" applyAlignment="1">
      <alignment horizontal="left" vertical="center"/>
    </xf>
    <xf numFmtId="176" fontId="4" fillId="0" borderId="6" xfId="0" applyNumberFormat="1" applyFont="1" applyFill="1" applyBorder="1" applyAlignment="1">
      <alignment horizontal="left" vertical="center"/>
    </xf>
    <xf numFmtId="176" fontId="4" fillId="0" borderId="7" xfId="0" applyNumberFormat="1" applyFont="1" applyFill="1" applyBorder="1" applyAlignment="1">
      <alignment horizontal="left" vertical="center"/>
    </xf>
    <xf numFmtId="0" fontId="2" fillId="0" borderId="8" xfId="0" applyNumberFormat="1" applyFont="1" applyFill="1" applyBorder="1" applyAlignment="1" applyProtection="1">
      <alignment horizontal="center" vertical="center"/>
    </xf>
    <xf numFmtId="0" fontId="2" fillId="0" borderId="9" xfId="0" applyNumberFormat="1" applyFont="1" applyFill="1" applyBorder="1" applyAlignment="1" applyProtection="1">
      <alignment horizontal="center" vertical="center"/>
    </xf>
    <xf numFmtId="176" fontId="2" fillId="0" borderId="9" xfId="0" applyNumberFormat="1" applyFont="1" applyFill="1" applyBorder="1" applyAlignment="1" applyProtection="1">
      <alignment horizontal="center" vertical="center" wrapText="1"/>
    </xf>
    <xf numFmtId="176" fontId="1" fillId="0" borderId="9" xfId="0" applyNumberFormat="1" applyFont="1" applyFill="1" applyBorder="1" applyAlignment="1">
      <alignment horizontal="center" vertical="center" wrapText="1"/>
    </xf>
    <xf numFmtId="176" fontId="1" fillId="0" borderId="10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/>
    </xf>
    <xf numFmtId="0" fontId="2" fillId="0" borderId="12" xfId="0" applyNumberFormat="1" applyFont="1" applyFill="1" applyBorder="1" applyAlignment="1" applyProtection="1">
      <alignment horizontal="left" vertical="center" wrapText="1"/>
    </xf>
    <xf numFmtId="0" fontId="2" fillId="0" borderId="13" xfId="0" applyNumberFormat="1" applyFont="1" applyFill="1" applyBorder="1" applyAlignment="1" applyProtection="1">
      <alignment horizontal="center" vertical="center"/>
    </xf>
    <xf numFmtId="0" fontId="2" fillId="0" borderId="14" xfId="0" applyNumberFormat="1" applyFont="1" applyFill="1" applyBorder="1" applyAlignment="1" applyProtection="1">
      <alignment horizontal="center" vertical="center"/>
    </xf>
    <xf numFmtId="176" fontId="2" fillId="0" borderId="14" xfId="0" applyNumberFormat="1" applyFont="1" applyFill="1" applyBorder="1" applyAlignment="1" applyProtection="1">
      <alignment horizontal="center" vertical="center" wrapText="1"/>
    </xf>
    <xf numFmtId="176" fontId="1" fillId="0" borderId="14" xfId="0" applyNumberFormat="1" applyFont="1" applyFill="1" applyBorder="1" applyAlignment="1">
      <alignment horizontal="center" vertical="center" wrapText="1"/>
    </xf>
    <xf numFmtId="176" fontId="1" fillId="0" borderId="15" xfId="0" applyNumberFormat="1" applyFont="1" applyFill="1" applyBorder="1" applyAlignment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left" vertical="center"/>
    </xf>
    <xf numFmtId="0" fontId="2" fillId="2" borderId="17" xfId="0" applyNumberFormat="1" applyFont="1" applyFill="1" applyBorder="1" applyAlignment="1" applyProtection="1">
      <alignment horizontal="center" vertical="center" wrapText="1"/>
    </xf>
    <xf numFmtId="0" fontId="2" fillId="2" borderId="18" xfId="0" applyNumberFormat="1" applyFont="1" applyFill="1" applyBorder="1" applyAlignment="1" applyProtection="1">
      <alignment horizontal="center" vertical="center" wrapText="1"/>
    </xf>
    <xf numFmtId="58" fontId="2" fillId="2" borderId="19" xfId="0" applyNumberFormat="1" applyFont="1" applyFill="1" applyBorder="1" applyAlignment="1" applyProtection="1">
      <alignment horizontal="center" vertical="center"/>
    </xf>
    <xf numFmtId="58" fontId="2" fillId="0" borderId="18" xfId="0" applyNumberFormat="1" applyFont="1" applyFill="1" applyBorder="1" applyAlignment="1" applyProtection="1">
      <alignment horizontal="center" vertical="center"/>
    </xf>
    <xf numFmtId="58" fontId="2" fillId="0" borderId="20" xfId="0" applyNumberFormat="1" applyFont="1" applyFill="1" applyBorder="1" applyAlignment="1" applyProtection="1">
      <alignment horizontal="center" vertical="center"/>
    </xf>
    <xf numFmtId="58" fontId="1" fillId="0" borderId="15" xfId="0" applyNumberFormat="1" applyFont="1" applyFill="1" applyBorder="1" applyAlignment="1">
      <alignment horizontal="center" vertical="center"/>
    </xf>
    <xf numFmtId="176" fontId="1" fillId="0" borderId="11" xfId="0" applyNumberFormat="1" applyFont="1" applyFill="1" applyBorder="1" applyAlignment="1">
      <alignment horizontal="left" vertical="center"/>
    </xf>
    <xf numFmtId="0" fontId="2" fillId="0" borderId="7" xfId="0" applyNumberFormat="1" applyFont="1" applyFill="1" applyBorder="1" applyAlignment="1" applyProtection="1">
      <alignment horizontal="left" vertical="center" wrapText="1"/>
    </xf>
    <xf numFmtId="0" fontId="2" fillId="2" borderId="21" xfId="0" applyNumberFormat="1" applyFont="1" applyFill="1" applyBorder="1" applyAlignment="1" applyProtection="1">
      <alignment horizontal="center" vertical="center" wrapText="1"/>
    </xf>
    <xf numFmtId="49" fontId="2" fillId="2" borderId="18" xfId="0" applyNumberFormat="1" applyFont="1" applyFill="1" applyBorder="1" applyAlignment="1" applyProtection="1">
      <alignment horizontal="center" vertical="center"/>
    </xf>
    <xf numFmtId="177" fontId="5" fillId="2" borderId="18" xfId="0" applyNumberFormat="1" applyFont="1" applyFill="1" applyBorder="1" applyAlignment="1" applyProtection="1">
      <alignment horizontal="center" vertical="center"/>
    </xf>
    <xf numFmtId="176" fontId="4" fillId="0" borderId="22" xfId="0" applyNumberFormat="1" applyFont="1" applyFill="1" applyBorder="1" applyAlignment="1">
      <alignment horizontal="left" vertical="center"/>
    </xf>
    <xf numFmtId="176" fontId="4" fillId="0" borderId="23" xfId="0" applyNumberFormat="1" applyFont="1" applyFill="1" applyBorder="1" applyAlignment="1">
      <alignment horizontal="left" vertical="center"/>
    </xf>
    <xf numFmtId="176" fontId="4" fillId="0" borderId="24" xfId="0" applyNumberFormat="1" applyFont="1" applyFill="1" applyBorder="1" applyAlignment="1">
      <alignment horizontal="left" vertical="center"/>
    </xf>
    <xf numFmtId="176" fontId="4" fillId="0" borderId="25" xfId="0" applyNumberFormat="1" applyFont="1" applyFill="1" applyBorder="1" applyAlignment="1">
      <alignment horizontal="left" vertical="center"/>
    </xf>
    <xf numFmtId="0" fontId="1" fillId="0" borderId="26" xfId="0" applyFont="1" applyFill="1" applyBorder="1" applyAlignment="1">
      <alignment horizontal="left" vertical="center"/>
    </xf>
    <xf numFmtId="0" fontId="2" fillId="0" borderId="16" xfId="0" applyNumberFormat="1" applyFont="1" applyFill="1" applyBorder="1" applyAlignment="1" applyProtection="1">
      <alignment horizontal="left" vertical="center" wrapText="1"/>
    </xf>
    <xf numFmtId="58" fontId="2" fillId="2" borderId="27" xfId="0" applyNumberFormat="1" applyFont="1" applyFill="1" applyBorder="1" applyAlignment="1" applyProtection="1">
      <alignment horizontal="center" vertical="center"/>
    </xf>
    <xf numFmtId="0" fontId="2" fillId="0" borderId="28" xfId="0" applyNumberFormat="1" applyFont="1" applyFill="1" applyBorder="1" applyAlignment="1" applyProtection="1">
      <alignment horizontal="center" vertical="center" wrapText="1"/>
    </xf>
    <xf numFmtId="176" fontId="1" fillId="0" borderId="18" xfId="0" applyNumberFormat="1" applyFont="1" applyFill="1" applyBorder="1" applyAlignment="1">
      <alignment horizontal="center" vertical="center"/>
    </xf>
    <xf numFmtId="176" fontId="1" fillId="0" borderId="20" xfId="0" applyNumberFormat="1" applyFont="1" applyFill="1" applyBorder="1" applyAlignment="1">
      <alignment horizontal="left" vertical="center"/>
    </xf>
    <xf numFmtId="176" fontId="4" fillId="0" borderId="29" xfId="0" applyNumberFormat="1" applyFont="1" applyFill="1" applyBorder="1" applyAlignment="1">
      <alignment horizontal="left" vertical="center"/>
    </xf>
    <xf numFmtId="176" fontId="4" fillId="0" borderId="30" xfId="0" applyNumberFormat="1" applyFont="1" applyFill="1" applyBorder="1" applyAlignment="1">
      <alignment horizontal="left" vertical="center"/>
    </xf>
    <xf numFmtId="176" fontId="4" fillId="0" borderId="31" xfId="0" applyNumberFormat="1" applyFont="1" applyFill="1" applyBorder="1" applyAlignment="1">
      <alignment horizontal="left" vertical="center"/>
    </xf>
    <xf numFmtId="176" fontId="4" fillId="0" borderId="32" xfId="0" applyNumberFormat="1" applyFont="1" applyFill="1" applyBorder="1" applyAlignment="1">
      <alignment horizontal="left" vertical="center"/>
    </xf>
    <xf numFmtId="176" fontId="4" fillId="0" borderId="33" xfId="0" applyNumberFormat="1" applyFont="1" applyFill="1" applyBorder="1" applyAlignment="1">
      <alignment horizontal="left" vertical="center"/>
    </xf>
    <xf numFmtId="0" fontId="2" fillId="0" borderId="18" xfId="0" applyNumberFormat="1" applyFont="1" applyFill="1" applyBorder="1" applyAlignment="1" applyProtection="1">
      <alignment horizontal="center" vertical="center"/>
    </xf>
    <xf numFmtId="176" fontId="2" fillId="0" borderId="18" xfId="0" applyNumberFormat="1" applyFont="1" applyFill="1" applyBorder="1" applyAlignment="1" applyProtection="1">
      <alignment horizontal="center" vertical="center" wrapText="1"/>
    </xf>
    <xf numFmtId="0" fontId="2" fillId="0" borderId="18" xfId="0" applyNumberFormat="1" applyFont="1" applyFill="1" applyBorder="1" applyAlignment="1" applyProtection="1">
      <alignment horizontal="center" vertical="center" wrapText="1"/>
    </xf>
    <xf numFmtId="0" fontId="1" fillId="0" borderId="34" xfId="0" applyFont="1" applyFill="1" applyBorder="1" applyAlignment="1">
      <alignment horizontal="left" vertical="center"/>
    </xf>
    <xf numFmtId="0" fontId="6" fillId="0" borderId="28" xfId="0" applyNumberFormat="1" applyFont="1" applyFill="1" applyBorder="1" applyAlignment="1" applyProtection="1">
      <alignment horizontal="left" vertical="center"/>
    </xf>
    <xf numFmtId="0" fontId="6" fillId="0" borderId="18" xfId="0" applyNumberFormat="1" applyFont="1" applyFill="1" applyBorder="1" applyAlignment="1" applyProtection="1">
      <alignment horizontal="left" vertical="center"/>
    </xf>
    <xf numFmtId="0" fontId="1" fillId="0" borderId="20" xfId="0" applyFont="1" applyFill="1" applyBorder="1" applyAlignment="1">
      <alignment horizontal="left" vertical="center"/>
    </xf>
    <xf numFmtId="0" fontId="6" fillId="0" borderId="7" xfId="0" applyNumberFormat="1" applyFont="1" applyFill="1" applyBorder="1" applyAlignment="1" applyProtection="1">
      <alignment horizontal="left" vertical="center"/>
    </xf>
    <xf numFmtId="178" fontId="2" fillId="0" borderId="28" xfId="0" applyNumberFormat="1" applyFont="1" applyFill="1" applyBorder="1" applyAlignment="1" applyProtection="1">
      <alignment horizontal="center" vertical="center" wrapText="1"/>
    </xf>
    <xf numFmtId="1" fontId="2" fillId="0" borderId="18" xfId="0" applyNumberFormat="1" applyFont="1" applyFill="1" applyBorder="1" applyAlignment="1" applyProtection="1">
      <alignment horizontal="center" vertical="center"/>
    </xf>
    <xf numFmtId="176" fontId="4" fillId="0" borderId="35" xfId="0" applyNumberFormat="1" applyFont="1" applyFill="1" applyBorder="1" applyAlignment="1">
      <alignment horizontal="left" vertical="center"/>
    </xf>
    <xf numFmtId="176" fontId="4" fillId="0" borderId="4" xfId="0" applyNumberFormat="1" applyFont="1" applyFill="1" applyBorder="1" applyAlignment="1">
      <alignment horizontal="left" vertical="center"/>
    </xf>
    <xf numFmtId="176" fontId="4" fillId="0" borderId="2" xfId="0" applyNumberFormat="1" applyFont="1" applyFill="1" applyBorder="1" applyAlignment="1">
      <alignment horizontal="left" vertical="center"/>
    </xf>
    <xf numFmtId="0" fontId="2" fillId="0" borderId="28" xfId="0" applyNumberFormat="1" applyFont="1" applyFill="1" applyBorder="1" applyAlignment="1" applyProtection="1">
      <alignment horizontal="center" vertical="center"/>
    </xf>
    <xf numFmtId="176" fontId="1" fillId="0" borderId="18" xfId="0" applyNumberFormat="1" applyFont="1" applyFill="1" applyBorder="1" applyAlignment="1">
      <alignment horizontal="center" vertical="center" wrapText="1"/>
    </xf>
    <xf numFmtId="0" fontId="5" fillId="0" borderId="28" xfId="0" applyNumberFormat="1" applyFont="1" applyFill="1" applyBorder="1" applyAlignment="1" applyProtection="1">
      <alignment horizontal="center" vertical="center"/>
    </xf>
    <xf numFmtId="0" fontId="5" fillId="0" borderId="18" xfId="0" applyNumberFormat="1" applyFont="1" applyFill="1" applyBorder="1" applyAlignment="1" applyProtection="1">
      <alignment horizontal="center" vertical="center"/>
    </xf>
    <xf numFmtId="0" fontId="5" fillId="0" borderId="7" xfId="0" applyNumberFormat="1" applyFont="1" applyFill="1" applyBorder="1" applyAlignment="1" applyProtection="1">
      <alignment horizontal="center" vertical="center"/>
    </xf>
    <xf numFmtId="0" fontId="1" fillId="0" borderId="36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left" vertical="center"/>
    </xf>
    <xf numFmtId="176" fontId="2" fillId="0" borderId="18" xfId="0" applyNumberFormat="1" applyFont="1" applyFill="1" applyBorder="1" applyAlignment="1" applyProtection="1">
      <alignment horizontal="center" vertical="center"/>
    </xf>
    <xf numFmtId="178" fontId="2" fillId="0" borderId="37" xfId="0" applyNumberFormat="1" applyFont="1" applyFill="1" applyBorder="1" applyAlignment="1" applyProtection="1">
      <alignment horizontal="center" vertical="center" wrapText="1"/>
    </xf>
    <xf numFmtId="49" fontId="2" fillId="2" borderId="38" xfId="0" applyNumberFormat="1" applyFont="1" applyFill="1" applyBorder="1" applyAlignment="1" applyProtection="1">
      <alignment horizontal="center" vertical="center"/>
    </xf>
    <xf numFmtId="58" fontId="2" fillId="2" borderId="39" xfId="0" applyNumberFormat="1" applyFont="1" applyFill="1" applyBorder="1" applyAlignment="1" applyProtection="1">
      <alignment horizontal="center" vertical="center"/>
    </xf>
    <xf numFmtId="58" fontId="2" fillId="0" borderId="38" xfId="0" applyNumberFormat="1" applyFont="1" applyFill="1" applyBorder="1" applyAlignment="1" applyProtection="1">
      <alignment horizontal="center" vertical="center"/>
    </xf>
    <xf numFmtId="176" fontId="2" fillId="0" borderId="40" xfId="0" applyNumberFormat="1" applyFont="1" applyFill="1" applyBorder="1" applyAlignment="1">
      <alignment horizontal="left" vertical="center" wrapText="1"/>
    </xf>
    <xf numFmtId="0" fontId="8" fillId="0" borderId="41" xfId="0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 applyProtection="1">
      <alignment horizontal="left" vertical="center" wrapText="1"/>
    </xf>
    <xf numFmtId="176" fontId="2" fillId="0" borderId="2" xfId="0" applyNumberFormat="1" applyFont="1" applyFill="1" applyBorder="1" applyAlignment="1" applyProtection="1">
      <alignment horizontal="left" vertical="center" wrapText="1"/>
    </xf>
    <xf numFmtId="176" fontId="2" fillId="0" borderId="4" xfId="0" applyNumberFormat="1" applyFont="1" applyFill="1" applyBorder="1" applyAlignment="1" applyProtection="1">
      <alignment horizontal="left" vertical="center" wrapText="1"/>
    </xf>
    <xf numFmtId="176" fontId="2" fillId="0" borderId="42" xfId="0" applyNumberFormat="1" applyFont="1" applyFill="1" applyBorder="1" applyAlignment="1" applyProtection="1">
      <alignment horizontal="left" vertical="top" wrapText="1"/>
    </xf>
    <xf numFmtId="176" fontId="2" fillId="0" borderId="40" xfId="0" applyNumberFormat="1" applyFont="1" applyFill="1" applyBorder="1" applyAlignment="1" applyProtection="1">
      <alignment horizontal="left" vertical="top" wrapText="1"/>
    </xf>
    <xf numFmtId="176" fontId="2" fillId="0" borderId="41" xfId="0" applyNumberFormat="1" applyFont="1" applyFill="1" applyBorder="1" applyAlignment="1" applyProtection="1">
      <alignment horizontal="left" vertical="top" wrapText="1"/>
    </xf>
    <xf numFmtId="0" fontId="7" fillId="0" borderId="0" xfId="0" applyFont="1" applyFill="1" applyBorder="1" applyAlignment="1">
      <alignment horizontal="left" vertical="center"/>
    </xf>
    <xf numFmtId="0" fontId="1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4"/>
  <sheetViews>
    <sheetView tabSelected="1" workbookViewId="0">
      <selection activeCell="M19" sqref="M19"/>
    </sheetView>
  </sheetViews>
  <sheetFormatPr defaultColWidth="9" defaultRowHeight="12"/>
  <cols>
    <col min="1" max="1" width="17.375" style="4" customWidth="1"/>
    <col min="2" max="9" width="9.875" style="1" customWidth="1"/>
    <col min="10" max="10" width="8.625" style="5" customWidth="1"/>
    <col min="11" max="11" width="15.8166666666667" style="1" customWidth="1"/>
    <col min="12" max="229" width="9" style="1"/>
    <col min="230" max="230" width="28.625" style="1" customWidth="1"/>
    <col min="231" max="231" width="12.625" style="1" customWidth="1"/>
    <col min="232" max="234" width="17.625" style="1" customWidth="1"/>
    <col min="235" max="235" width="11.625" style="1" customWidth="1"/>
    <col min="236" max="236" width="23.125" style="1" customWidth="1"/>
    <col min="237" max="485" width="9" style="1"/>
    <col min="486" max="486" width="28.625" style="1" customWidth="1"/>
    <col min="487" max="487" width="12.625" style="1" customWidth="1"/>
    <col min="488" max="490" width="17.625" style="1" customWidth="1"/>
    <col min="491" max="491" width="11.625" style="1" customWidth="1"/>
    <col min="492" max="492" width="23.125" style="1" customWidth="1"/>
    <col min="493" max="741" width="9" style="1"/>
    <col min="742" max="742" width="28.625" style="1" customWidth="1"/>
    <col min="743" max="743" width="12.625" style="1" customWidth="1"/>
    <col min="744" max="746" width="17.625" style="1" customWidth="1"/>
    <col min="747" max="747" width="11.625" style="1" customWidth="1"/>
    <col min="748" max="748" width="23.125" style="1" customWidth="1"/>
    <col min="749" max="997" width="9" style="1"/>
    <col min="998" max="998" width="28.625" style="1" customWidth="1"/>
    <col min="999" max="999" width="12.625" style="1" customWidth="1"/>
    <col min="1000" max="1002" width="17.625" style="1" customWidth="1"/>
    <col min="1003" max="1003" width="11.625" style="1" customWidth="1"/>
    <col min="1004" max="1004" width="23.125" style="1" customWidth="1"/>
    <col min="1005" max="1253" width="9" style="1"/>
    <col min="1254" max="1254" width="28.625" style="1" customWidth="1"/>
    <col min="1255" max="1255" width="12.625" style="1" customWidth="1"/>
    <col min="1256" max="1258" width="17.625" style="1" customWidth="1"/>
    <col min="1259" max="1259" width="11.625" style="1" customWidth="1"/>
    <col min="1260" max="1260" width="23.125" style="1" customWidth="1"/>
    <col min="1261" max="1509" width="9" style="1"/>
    <col min="1510" max="1510" width="28.625" style="1" customWidth="1"/>
    <col min="1511" max="1511" width="12.625" style="1" customWidth="1"/>
    <col min="1512" max="1514" width="17.625" style="1" customWidth="1"/>
    <col min="1515" max="1515" width="11.625" style="1" customWidth="1"/>
    <col min="1516" max="1516" width="23.125" style="1" customWidth="1"/>
    <col min="1517" max="1765" width="9" style="1"/>
    <col min="1766" max="1766" width="28.625" style="1" customWidth="1"/>
    <col min="1767" max="1767" width="12.625" style="1" customWidth="1"/>
    <col min="1768" max="1770" width="17.625" style="1" customWidth="1"/>
    <col min="1771" max="1771" width="11.625" style="1" customWidth="1"/>
    <col min="1772" max="1772" width="23.125" style="1" customWidth="1"/>
    <col min="1773" max="2021" width="9" style="1"/>
    <col min="2022" max="2022" width="28.625" style="1" customWidth="1"/>
    <col min="2023" max="2023" width="12.625" style="1" customWidth="1"/>
    <col min="2024" max="2026" width="17.625" style="1" customWidth="1"/>
    <col min="2027" max="2027" width="11.625" style="1" customWidth="1"/>
    <col min="2028" max="2028" width="23.125" style="1" customWidth="1"/>
    <col min="2029" max="2277" width="9" style="1"/>
    <col min="2278" max="2278" width="28.625" style="1" customWidth="1"/>
    <col min="2279" max="2279" width="12.625" style="1" customWidth="1"/>
    <col min="2280" max="2282" width="17.625" style="1" customWidth="1"/>
    <col min="2283" max="2283" width="11.625" style="1" customWidth="1"/>
    <col min="2284" max="2284" width="23.125" style="1" customWidth="1"/>
    <col min="2285" max="2533" width="9" style="1"/>
    <col min="2534" max="2534" width="28.625" style="1" customWidth="1"/>
    <col min="2535" max="2535" width="12.625" style="1" customWidth="1"/>
    <col min="2536" max="2538" width="17.625" style="1" customWidth="1"/>
    <col min="2539" max="2539" width="11.625" style="1" customWidth="1"/>
    <col min="2540" max="2540" width="23.125" style="1" customWidth="1"/>
    <col min="2541" max="2789" width="9" style="1"/>
    <col min="2790" max="2790" width="28.625" style="1" customWidth="1"/>
    <col min="2791" max="2791" width="12.625" style="1" customWidth="1"/>
    <col min="2792" max="2794" width="17.625" style="1" customWidth="1"/>
    <col min="2795" max="2795" width="11.625" style="1" customWidth="1"/>
    <col min="2796" max="2796" width="23.125" style="1" customWidth="1"/>
    <col min="2797" max="3045" width="9" style="1"/>
    <col min="3046" max="3046" width="28.625" style="1" customWidth="1"/>
    <col min="3047" max="3047" width="12.625" style="1" customWidth="1"/>
    <col min="3048" max="3050" width="17.625" style="1" customWidth="1"/>
    <col min="3051" max="3051" width="11.625" style="1" customWidth="1"/>
    <col min="3052" max="3052" width="23.125" style="1" customWidth="1"/>
    <col min="3053" max="3301" width="9" style="1"/>
    <col min="3302" max="3302" width="28.625" style="1" customWidth="1"/>
    <col min="3303" max="3303" width="12.625" style="1" customWidth="1"/>
    <col min="3304" max="3306" width="17.625" style="1" customWidth="1"/>
    <col min="3307" max="3307" width="11.625" style="1" customWidth="1"/>
    <col min="3308" max="3308" width="23.125" style="1" customWidth="1"/>
    <col min="3309" max="3557" width="9" style="1"/>
    <col min="3558" max="3558" width="28.625" style="1" customWidth="1"/>
    <col min="3559" max="3559" width="12.625" style="1" customWidth="1"/>
    <col min="3560" max="3562" width="17.625" style="1" customWidth="1"/>
    <col min="3563" max="3563" width="11.625" style="1" customWidth="1"/>
    <col min="3564" max="3564" width="23.125" style="1" customWidth="1"/>
    <col min="3565" max="3813" width="9" style="1"/>
    <col min="3814" max="3814" width="28.625" style="1" customWidth="1"/>
    <col min="3815" max="3815" width="12.625" style="1" customWidth="1"/>
    <col min="3816" max="3818" width="17.625" style="1" customWidth="1"/>
    <col min="3819" max="3819" width="11.625" style="1" customWidth="1"/>
    <col min="3820" max="3820" width="23.125" style="1" customWidth="1"/>
    <col min="3821" max="4069" width="9" style="1"/>
    <col min="4070" max="4070" width="28.625" style="1" customWidth="1"/>
    <col min="4071" max="4071" width="12.625" style="1" customWidth="1"/>
    <col min="4072" max="4074" width="17.625" style="1" customWidth="1"/>
    <col min="4075" max="4075" width="11.625" style="1" customWidth="1"/>
    <col min="4076" max="4076" width="23.125" style="1" customWidth="1"/>
    <col min="4077" max="4325" width="9" style="1"/>
    <col min="4326" max="4326" width="28.625" style="1" customWidth="1"/>
    <col min="4327" max="4327" width="12.625" style="1" customWidth="1"/>
    <col min="4328" max="4330" width="17.625" style="1" customWidth="1"/>
    <col min="4331" max="4331" width="11.625" style="1" customWidth="1"/>
    <col min="4332" max="4332" width="23.125" style="1" customWidth="1"/>
    <col min="4333" max="4581" width="9" style="1"/>
    <col min="4582" max="4582" width="28.625" style="1" customWidth="1"/>
    <col min="4583" max="4583" width="12.625" style="1" customWidth="1"/>
    <col min="4584" max="4586" width="17.625" style="1" customWidth="1"/>
    <col min="4587" max="4587" width="11.625" style="1" customWidth="1"/>
    <col min="4588" max="4588" width="23.125" style="1" customWidth="1"/>
    <col min="4589" max="4837" width="9" style="1"/>
    <col min="4838" max="4838" width="28.625" style="1" customWidth="1"/>
    <col min="4839" max="4839" width="12.625" style="1" customWidth="1"/>
    <col min="4840" max="4842" width="17.625" style="1" customWidth="1"/>
    <col min="4843" max="4843" width="11.625" style="1" customWidth="1"/>
    <col min="4844" max="4844" width="23.125" style="1" customWidth="1"/>
    <col min="4845" max="5093" width="9" style="1"/>
    <col min="5094" max="5094" width="28.625" style="1" customWidth="1"/>
    <col min="5095" max="5095" width="12.625" style="1" customWidth="1"/>
    <col min="5096" max="5098" width="17.625" style="1" customWidth="1"/>
    <col min="5099" max="5099" width="11.625" style="1" customWidth="1"/>
    <col min="5100" max="5100" width="23.125" style="1" customWidth="1"/>
    <col min="5101" max="5349" width="9" style="1"/>
    <col min="5350" max="5350" width="28.625" style="1" customWidth="1"/>
    <col min="5351" max="5351" width="12.625" style="1" customWidth="1"/>
    <col min="5352" max="5354" width="17.625" style="1" customWidth="1"/>
    <col min="5355" max="5355" width="11.625" style="1" customWidth="1"/>
    <col min="5356" max="5356" width="23.125" style="1" customWidth="1"/>
    <col min="5357" max="5605" width="9" style="1"/>
    <col min="5606" max="5606" width="28.625" style="1" customWidth="1"/>
    <col min="5607" max="5607" width="12.625" style="1" customWidth="1"/>
    <col min="5608" max="5610" width="17.625" style="1" customWidth="1"/>
    <col min="5611" max="5611" width="11.625" style="1" customWidth="1"/>
    <col min="5612" max="5612" width="23.125" style="1" customWidth="1"/>
    <col min="5613" max="5861" width="9" style="1"/>
    <col min="5862" max="5862" width="28.625" style="1" customWidth="1"/>
    <col min="5863" max="5863" width="12.625" style="1" customWidth="1"/>
    <col min="5864" max="5866" width="17.625" style="1" customWidth="1"/>
    <col min="5867" max="5867" width="11.625" style="1" customWidth="1"/>
    <col min="5868" max="5868" width="23.125" style="1" customWidth="1"/>
    <col min="5869" max="6117" width="9" style="1"/>
    <col min="6118" max="6118" width="28.625" style="1" customWidth="1"/>
    <col min="6119" max="6119" width="12.625" style="1" customWidth="1"/>
    <col min="6120" max="6122" width="17.625" style="1" customWidth="1"/>
    <col min="6123" max="6123" width="11.625" style="1" customWidth="1"/>
    <col min="6124" max="6124" width="23.125" style="1" customWidth="1"/>
    <col min="6125" max="6373" width="9" style="1"/>
    <col min="6374" max="6374" width="28.625" style="1" customWidth="1"/>
    <col min="6375" max="6375" width="12.625" style="1" customWidth="1"/>
    <col min="6376" max="6378" width="17.625" style="1" customWidth="1"/>
    <col min="6379" max="6379" width="11.625" style="1" customWidth="1"/>
    <col min="6380" max="6380" width="23.125" style="1" customWidth="1"/>
    <col min="6381" max="6629" width="9" style="1"/>
    <col min="6630" max="6630" width="28.625" style="1" customWidth="1"/>
    <col min="6631" max="6631" width="12.625" style="1" customWidth="1"/>
    <col min="6632" max="6634" width="17.625" style="1" customWidth="1"/>
    <col min="6635" max="6635" width="11.625" style="1" customWidth="1"/>
    <col min="6636" max="6636" width="23.125" style="1" customWidth="1"/>
    <col min="6637" max="6885" width="9" style="1"/>
    <col min="6886" max="6886" width="28.625" style="1" customWidth="1"/>
    <col min="6887" max="6887" width="12.625" style="1" customWidth="1"/>
    <col min="6888" max="6890" width="17.625" style="1" customWidth="1"/>
    <col min="6891" max="6891" width="11.625" style="1" customWidth="1"/>
    <col min="6892" max="6892" width="23.125" style="1" customWidth="1"/>
    <col min="6893" max="7141" width="9" style="1"/>
    <col min="7142" max="7142" width="28.625" style="1" customWidth="1"/>
    <col min="7143" max="7143" width="12.625" style="1" customWidth="1"/>
    <col min="7144" max="7146" width="17.625" style="1" customWidth="1"/>
    <col min="7147" max="7147" width="11.625" style="1" customWidth="1"/>
    <col min="7148" max="7148" width="23.125" style="1" customWidth="1"/>
    <col min="7149" max="7397" width="9" style="1"/>
    <col min="7398" max="7398" width="28.625" style="1" customWidth="1"/>
    <col min="7399" max="7399" width="12.625" style="1" customWidth="1"/>
    <col min="7400" max="7402" width="17.625" style="1" customWidth="1"/>
    <col min="7403" max="7403" width="11.625" style="1" customWidth="1"/>
    <col min="7404" max="7404" width="23.125" style="1" customWidth="1"/>
    <col min="7405" max="7653" width="9" style="1"/>
    <col min="7654" max="7654" width="28.625" style="1" customWidth="1"/>
    <col min="7655" max="7655" width="12.625" style="1" customWidth="1"/>
    <col min="7656" max="7658" width="17.625" style="1" customWidth="1"/>
    <col min="7659" max="7659" width="11.625" style="1" customWidth="1"/>
    <col min="7660" max="7660" width="23.125" style="1" customWidth="1"/>
    <col min="7661" max="7909" width="9" style="1"/>
    <col min="7910" max="7910" width="28.625" style="1" customWidth="1"/>
    <col min="7911" max="7911" width="12.625" style="1" customWidth="1"/>
    <col min="7912" max="7914" width="17.625" style="1" customWidth="1"/>
    <col min="7915" max="7915" width="11.625" style="1" customWidth="1"/>
    <col min="7916" max="7916" width="23.125" style="1" customWidth="1"/>
    <col min="7917" max="8165" width="9" style="1"/>
    <col min="8166" max="8166" width="28.625" style="1" customWidth="1"/>
    <col min="8167" max="8167" width="12.625" style="1" customWidth="1"/>
    <col min="8168" max="8170" width="17.625" style="1" customWidth="1"/>
    <col min="8171" max="8171" width="11.625" style="1" customWidth="1"/>
    <col min="8172" max="8172" width="23.125" style="1" customWidth="1"/>
    <col min="8173" max="8421" width="9" style="1"/>
    <col min="8422" max="8422" width="28.625" style="1" customWidth="1"/>
    <col min="8423" max="8423" width="12.625" style="1" customWidth="1"/>
    <col min="8424" max="8426" width="17.625" style="1" customWidth="1"/>
    <col min="8427" max="8427" width="11.625" style="1" customWidth="1"/>
    <col min="8428" max="8428" width="23.125" style="1" customWidth="1"/>
    <col min="8429" max="8677" width="9" style="1"/>
    <col min="8678" max="8678" width="28.625" style="1" customWidth="1"/>
    <col min="8679" max="8679" width="12.625" style="1" customWidth="1"/>
    <col min="8680" max="8682" width="17.625" style="1" customWidth="1"/>
    <col min="8683" max="8683" width="11.625" style="1" customWidth="1"/>
    <col min="8684" max="8684" width="23.125" style="1" customWidth="1"/>
    <col min="8685" max="8933" width="9" style="1"/>
    <col min="8934" max="8934" width="28.625" style="1" customWidth="1"/>
    <col min="8935" max="8935" width="12.625" style="1" customWidth="1"/>
    <col min="8936" max="8938" width="17.625" style="1" customWidth="1"/>
    <col min="8939" max="8939" width="11.625" style="1" customWidth="1"/>
    <col min="8940" max="8940" width="23.125" style="1" customWidth="1"/>
    <col min="8941" max="9189" width="9" style="1"/>
    <col min="9190" max="9190" width="28.625" style="1" customWidth="1"/>
    <col min="9191" max="9191" width="12.625" style="1" customWidth="1"/>
    <col min="9192" max="9194" width="17.625" style="1" customWidth="1"/>
    <col min="9195" max="9195" width="11.625" style="1" customWidth="1"/>
    <col min="9196" max="9196" width="23.125" style="1" customWidth="1"/>
    <col min="9197" max="9445" width="9" style="1"/>
    <col min="9446" max="9446" width="28.625" style="1" customWidth="1"/>
    <col min="9447" max="9447" width="12.625" style="1" customWidth="1"/>
    <col min="9448" max="9450" width="17.625" style="1" customWidth="1"/>
    <col min="9451" max="9451" width="11.625" style="1" customWidth="1"/>
    <col min="9452" max="9452" width="23.125" style="1" customWidth="1"/>
    <col min="9453" max="9701" width="9" style="1"/>
    <col min="9702" max="9702" width="28.625" style="1" customWidth="1"/>
    <col min="9703" max="9703" width="12.625" style="1" customWidth="1"/>
    <col min="9704" max="9706" width="17.625" style="1" customWidth="1"/>
    <col min="9707" max="9707" width="11.625" style="1" customWidth="1"/>
    <col min="9708" max="9708" width="23.125" style="1" customWidth="1"/>
    <col min="9709" max="9957" width="9" style="1"/>
    <col min="9958" max="9958" width="28.625" style="1" customWidth="1"/>
    <col min="9959" max="9959" width="12.625" style="1" customWidth="1"/>
    <col min="9960" max="9962" width="17.625" style="1" customWidth="1"/>
    <col min="9963" max="9963" width="11.625" style="1" customWidth="1"/>
    <col min="9964" max="9964" width="23.125" style="1" customWidth="1"/>
    <col min="9965" max="10213" width="9" style="1"/>
    <col min="10214" max="10214" width="28.625" style="1" customWidth="1"/>
    <col min="10215" max="10215" width="12.625" style="1" customWidth="1"/>
    <col min="10216" max="10218" width="17.625" style="1" customWidth="1"/>
    <col min="10219" max="10219" width="11.625" style="1" customWidth="1"/>
    <col min="10220" max="10220" width="23.125" style="1" customWidth="1"/>
    <col min="10221" max="10469" width="9" style="1"/>
    <col min="10470" max="10470" width="28.625" style="1" customWidth="1"/>
    <col min="10471" max="10471" width="12.625" style="1" customWidth="1"/>
    <col min="10472" max="10474" width="17.625" style="1" customWidth="1"/>
    <col min="10475" max="10475" width="11.625" style="1" customWidth="1"/>
    <col min="10476" max="10476" width="23.125" style="1" customWidth="1"/>
    <col min="10477" max="10725" width="9" style="1"/>
    <col min="10726" max="10726" width="28.625" style="1" customWidth="1"/>
    <col min="10727" max="10727" width="12.625" style="1" customWidth="1"/>
    <col min="10728" max="10730" width="17.625" style="1" customWidth="1"/>
    <col min="10731" max="10731" width="11.625" style="1" customWidth="1"/>
    <col min="10732" max="10732" width="23.125" style="1" customWidth="1"/>
    <col min="10733" max="10981" width="9" style="1"/>
    <col min="10982" max="10982" width="28.625" style="1" customWidth="1"/>
    <col min="10983" max="10983" width="12.625" style="1" customWidth="1"/>
    <col min="10984" max="10986" width="17.625" style="1" customWidth="1"/>
    <col min="10987" max="10987" width="11.625" style="1" customWidth="1"/>
    <col min="10988" max="10988" width="23.125" style="1" customWidth="1"/>
    <col min="10989" max="11237" width="9" style="1"/>
    <col min="11238" max="11238" width="28.625" style="1" customWidth="1"/>
    <col min="11239" max="11239" width="12.625" style="1" customWidth="1"/>
    <col min="11240" max="11242" width="17.625" style="1" customWidth="1"/>
    <col min="11243" max="11243" width="11.625" style="1" customWidth="1"/>
    <col min="11244" max="11244" width="23.125" style="1" customWidth="1"/>
    <col min="11245" max="11493" width="9" style="1"/>
    <col min="11494" max="11494" width="28.625" style="1" customWidth="1"/>
    <col min="11495" max="11495" width="12.625" style="1" customWidth="1"/>
    <col min="11496" max="11498" width="17.625" style="1" customWidth="1"/>
    <col min="11499" max="11499" width="11.625" style="1" customWidth="1"/>
    <col min="11500" max="11500" width="23.125" style="1" customWidth="1"/>
    <col min="11501" max="11749" width="9" style="1"/>
    <col min="11750" max="11750" width="28.625" style="1" customWidth="1"/>
    <col min="11751" max="11751" width="12.625" style="1" customWidth="1"/>
    <col min="11752" max="11754" width="17.625" style="1" customWidth="1"/>
    <col min="11755" max="11755" width="11.625" style="1" customWidth="1"/>
    <col min="11756" max="11756" width="23.125" style="1" customWidth="1"/>
    <col min="11757" max="12005" width="9" style="1"/>
    <col min="12006" max="12006" width="28.625" style="1" customWidth="1"/>
    <col min="12007" max="12007" width="12.625" style="1" customWidth="1"/>
    <col min="12008" max="12010" width="17.625" style="1" customWidth="1"/>
    <col min="12011" max="12011" width="11.625" style="1" customWidth="1"/>
    <col min="12012" max="12012" width="23.125" style="1" customWidth="1"/>
    <col min="12013" max="12261" width="9" style="1"/>
    <col min="12262" max="12262" width="28.625" style="1" customWidth="1"/>
    <col min="12263" max="12263" width="12.625" style="1" customWidth="1"/>
    <col min="12264" max="12266" width="17.625" style="1" customWidth="1"/>
    <col min="12267" max="12267" width="11.625" style="1" customWidth="1"/>
    <col min="12268" max="12268" width="23.125" style="1" customWidth="1"/>
    <col min="12269" max="12517" width="9" style="1"/>
    <col min="12518" max="12518" width="28.625" style="1" customWidth="1"/>
    <col min="12519" max="12519" width="12.625" style="1" customWidth="1"/>
    <col min="12520" max="12522" width="17.625" style="1" customWidth="1"/>
    <col min="12523" max="12523" width="11.625" style="1" customWidth="1"/>
    <col min="12524" max="12524" width="23.125" style="1" customWidth="1"/>
    <col min="12525" max="12773" width="9" style="1"/>
    <col min="12774" max="12774" width="28.625" style="1" customWidth="1"/>
    <col min="12775" max="12775" width="12.625" style="1" customWidth="1"/>
    <col min="12776" max="12778" width="17.625" style="1" customWidth="1"/>
    <col min="12779" max="12779" width="11.625" style="1" customWidth="1"/>
    <col min="12780" max="12780" width="23.125" style="1" customWidth="1"/>
    <col min="12781" max="13029" width="9" style="1"/>
    <col min="13030" max="13030" width="28.625" style="1" customWidth="1"/>
    <col min="13031" max="13031" width="12.625" style="1" customWidth="1"/>
    <col min="13032" max="13034" width="17.625" style="1" customWidth="1"/>
    <col min="13035" max="13035" width="11.625" style="1" customWidth="1"/>
    <col min="13036" max="13036" width="23.125" style="1" customWidth="1"/>
    <col min="13037" max="13285" width="9" style="1"/>
    <col min="13286" max="13286" width="28.625" style="1" customWidth="1"/>
    <col min="13287" max="13287" width="12.625" style="1" customWidth="1"/>
    <col min="13288" max="13290" width="17.625" style="1" customWidth="1"/>
    <col min="13291" max="13291" width="11.625" style="1" customWidth="1"/>
    <col min="13292" max="13292" width="23.125" style="1" customWidth="1"/>
    <col min="13293" max="13541" width="9" style="1"/>
    <col min="13542" max="13542" width="28.625" style="1" customWidth="1"/>
    <col min="13543" max="13543" width="12.625" style="1" customWidth="1"/>
    <col min="13544" max="13546" width="17.625" style="1" customWidth="1"/>
    <col min="13547" max="13547" width="11.625" style="1" customWidth="1"/>
    <col min="13548" max="13548" width="23.125" style="1" customWidth="1"/>
    <col min="13549" max="13797" width="9" style="1"/>
    <col min="13798" max="13798" width="28.625" style="1" customWidth="1"/>
    <col min="13799" max="13799" width="12.625" style="1" customWidth="1"/>
    <col min="13800" max="13802" width="17.625" style="1" customWidth="1"/>
    <col min="13803" max="13803" width="11.625" style="1" customWidth="1"/>
    <col min="13804" max="13804" width="23.125" style="1" customWidth="1"/>
    <col min="13805" max="14053" width="9" style="1"/>
    <col min="14054" max="14054" width="28.625" style="1" customWidth="1"/>
    <col min="14055" max="14055" width="12.625" style="1" customWidth="1"/>
    <col min="14056" max="14058" width="17.625" style="1" customWidth="1"/>
    <col min="14059" max="14059" width="11.625" style="1" customWidth="1"/>
    <col min="14060" max="14060" width="23.125" style="1" customWidth="1"/>
    <col min="14061" max="14309" width="9" style="1"/>
    <col min="14310" max="14310" width="28.625" style="1" customWidth="1"/>
    <col min="14311" max="14311" width="12.625" style="1" customWidth="1"/>
    <col min="14312" max="14314" width="17.625" style="1" customWidth="1"/>
    <col min="14315" max="14315" width="11.625" style="1" customWidth="1"/>
    <col min="14316" max="14316" width="23.125" style="1" customWidth="1"/>
    <col min="14317" max="14565" width="9" style="1"/>
    <col min="14566" max="14566" width="28.625" style="1" customWidth="1"/>
    <col min="14567" max="14567" width="12.625" style="1" customWidth="1"/>
    <col min="14568" max="14570" width="17.625" style="1" customWidth="1"/>
    <col min="14571" max="14571" width="11.625" style="1" customWidth="1"/>
    <col min="14572" max="14572" width="23.125" style="1" customWidth="1"/>
    <col min="14573" max="14821" width="9" style="1"/>
    <col min="14822" max="14822" width="28.625" style="1" customWidth="1"/>
    <col min="14823" max="14823" width="12.625" style="1" customWidth="1"/>
    <col min="14824" max="14826" width="17.625" style="1" customWidth="1"/>
    <col min="14827" max="14827" width="11.625" style="1" customWidth="1"/>
    <col min="14828" max="14828" width="23.125" style="1" customWidth="1"/>
    <col min="14829" max="15077" width="9" style="1"/>
    <col min="15078" max="15078" width="28.625" style="1" customWidth="1"/>
    <col min="15079" max="15079" width="12.625" style="1" customWidth="1"/>
    <col min="15080" max="15082" width="17.625" style="1" customWidth="1"/>
    <col min="15083" max="15083" width="11.625" style="1" customWidth="1"/>
    <col min="15084" max="15084" width="23.125" style="1" customWidth="1"/>
    <col min="15085" max="15333" width="9" style="1"/>
    <col min="15334" max="15334" width="28.625" style="1" customWidth="1"/>
    <col min="15335" max="15335" width="12.625" style="1" customWidth="1"/>
    <col min="15336" max="15338" width="17.625" style="1" customWidth="1"/>
    <col min="15339" max="15339" width="11.625" style="1" customWidth="1"/>
    <col min="15340" max="15340" width="23.125" style="1" customWidth="1"/>
    <col min="15341" max="15589" width="9" style="1"/>
    <col min="15590" max="15590" width="28.625" style="1" customWidth="1"/>
    <col min="15591" max="15591" width="12.625" style="1" customWidth="1"/>
    <col min="15592" max="15594" width="17.625" style="1" customWidth="1"/>
    <col min="15595" max="15595" width="11.625" style="1" customWidth="1"/>
    <col min="15596" max="15596" width="23.125" style="1" customWidth="1"/>
    <col min="15597" max="15845" width="9" style="1"/>
    <col min="15846" max="15846" width="28.625" style="1" customWidth="1"/>
    <col min="15847" max="15847" width="12.625" style="1" customWidth="1"/>
    <col min="15848" max="15850" width="17.625" style="1" customWidth="1"/>
    <col min="15851" max="15851" width="11.625" style="1" customWidth="1"/>
    <col min="15852" max="15852" width="23.125" style="1" customWidth="1"/>
    <col min="15853" max="16101" width="9" style="1"/>
    <col min="16102" max="16102" width="28.625" style="1" customWidth="1"/>
    <col min="16103" max="16103" width="12.625" style="1" customWidth="1"/>
    <col min="16104" max="16106" width="17.625" style="1" customWidth="1"/>
    <col min="16107" max="16107" width="11.625" style="1" customWidth="1"/>
    <col min="16108" max="16108" width="23.125" style="1" customWidth="1"/>
    <col min="16109" max="16384" width="9" style="1"/>
  </cols>
  <sheetData>
    <row r="1" s="1" customFormat="1" ht="33.75" customHeight="1" spans="1:11">
      <c r="A1" s="6" t="s">
        <v>0</v>
      </c>
      <c r="B1" s="7"/>
      <c r="C1" s="7"/>
      <c r="D1" s="7"/>
      <c r="E1" s="7"/>
      <c r="F1" s="7"/>
      <c r="G1" s="7"/>
      <c r="H1" s="7"/>
      <c r="I1" s="7"/>
      <c r="J1" s="8"/>
      <c r="K1" s="9"/>
    </row>
    <row r="2" s="2" customFormat="1" ht="15" customHeight="1" spans="1:11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 t="s">
        <v>2</v>
      </c>
      <c r="K2" s="12" t="s">
        <v>3</v>
      </c>
    </row>
    <row r="3" s="1" customFormat="1" customHeight="1" spans="1:11">
      <c r="A3" s="13" t="s">
        <v>4</v>
      </c>
      <c r="B3" s="14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15"/>
      <c r="H3" s="16"/>
      <c r="I3" s="17"/>
      <c r="J3" s="18" t="s">
        <v>10</v>
      </c>
      <c r="K3" s="19" t="s">
        <v>11</v>
      </c>
    </row>
    <row r="4" s="1" customFormat="1" customHeight="1" spans="1:11">
      <c r="A4" s="20"/>
      <c r="B4" s="21"/>
      <c r="C4" s="22"/>
      <c r="D4" s="22"/>
      <c r="E4" s="22"/>
      <c r="F4" s="22"/>
      <c r="G4" s="22"/>
      <c r="H4" s="23"/>
      <c r="I4" s="24"/>
      <c r="J4" s="18"/>
      <c r="K4" s="25"/>
    </row>
    <row r="5" s="1" customFormat="1" ht="23.45" customHeight="1" spans="1:11">
      <c r="A5" s="26" t="s">
        <v>12</v>
      </c>
      <c r="B5" s="27" t="s">
        <v>13</v>
      </c>
      <c r="C5" s="28">
        <v>46238</v>
      </c>
      <c r="D5" s="29">
        <f>$C5+6</f>
        <v>46244</v>
      </c>
      <c r="E5" s="29">
        <f>$C5+7</f>
        <v>46245</v>
      </c>
      <c r="F5" s="29">
        <f>$C5+9</f>
        <v>46247</v>
      </c>
      <c r="G5" s="30"/>
      <c r="H5" s="30"/>
      <c r="I5" s="31"/>
      <c r="J5" s="32" t="s">
        <v>14</v>
      </c>
      <c r="K5" s="33" t="s">
        <v>15</v>
      </c>
    </row>
    <row r="6" s="1" customFormat="1" ht="23.45" customHeight="1" spans="1:11">
      <c r="A6" s="34" t="s">
        <v>16</v>
      </c>
      <c r="B6" s="35" t="s">
        <v>17</v>
      </c>
      <c r="C6" s="28">
        <v>46245</v>
      </c>
      <c r="D6" s="29">
        <f>$C6+6</f>
        <v>46251</v>
      </c>
      <c r="E6" s="29">
        <f>$C6+7</f>
        <v>46252</v>
      </c>
      <c r="F6" s="29">
        <f>$C6+9</f>
        <v>46254</v>
      </c>
      <c r="G6" s="30"/>
      <c r="H6" s="30"/>
      <c r="I6" s="31"/>
      <c r="J6" s="32" t="s">
        <v>18</v>
      </c>
      <c r="K6" s="33" t="s">
        <v>19</v>
      </c>
    </row>
    <row r="7" s="1" customFormat="1" ht="23.45" customHeight="1" spans="1:11">
      <c r="A7" s="34" t="s">
        <v>20</v>
      </c>
      <c r="B7" s="35" t="s">
        <v>21</v>
      </c>
      <c r="C7" s="28">
        <v>46252</v>
      </c>
      <c r="D7" s="29">
        <f>$C7+6</f>
        <v>46258</v>
      </c>
      <c r="E7" s="29">
        <f>$C7+7</f>
        <v>46259</v>
      </c>
      <c r="F7" s="29">
        <f>$C7+9</f>
        <v>46261</v>
      </c>
      <c r="G7" s="30"/>
      <c r="H7" s="30"/>
      <c r="I7" s="31"/>
      <c r="J7" s="32" t="s">
        <v>22</v>
      </c>
      <c r="K7" s="33" t="s">
        <v>23</v>
      </c>
    </row>
    <row r="8" s="1" customFormat="1" ht="23.45" customHeight="1" spans="1:11">
      <c r="A8" s="26" t="s">
        <v>12</v>
      </c>
      <c r="B8" s="36" t="s">
        <v>24</v>
      </c>
      <c r="C8" s="29">
        <v>46259</v>
      </c>
      <c r="D8" s="29">
        <f>$C8+6</f>
        <v>46265</v>
      </c>
      <c r="E8" s="29">
        <f>$C8+7</f>
        <v>46266</v>
      </c>
      <c r="F8" s="29">
        <v>46268</v>
      </c>
      <c r="G8" s="30"/>
      <c r="H8" s="30"/>
      <c r="I8" s="31"/>
      <c r="J8" s="32"/>
      <c r="K8" s="33"/>
    </row>
    <row r="9" s="2" customFormat="1" ht="15" customHeight="1" spans="1:11">
      <c r="A9" s="37" t="s">
        <v>25</v>
      </c>
      <c r="B9" s="38"/>
      <c r="C9" s="38"/>
      <c r="D9" s="39"/>
      <c r="E9" s="39"/>
      <c r="F9" s="39"/>
      <c r="G9" s="39"/>
      <c r="H9" s="39"/>
      <c r="I9" s="38"/>
      <c r="J9" s="38" t="s">
        <v>2</v>
      </c>
      <c r="K9" s="40" t="s">
        <v>3</v>
      </c>
    </row>
    <row r="10" s="1" customFormat="1" customHeight="1" spans="1:11">
      <c r="A10" s="13" t="s">
        <v>4</v>
      </c>
      <c r="B10" s="14" t="s">
        <v>5</v>
      </c>
      <c r="C10" s="15" t="s">
        <v>26</v>
      </c>
      <c r="D10" s="15" t="s">
        <v>27</v>
      </c>
      <c r="E10" s="15" t="s">
        <v>28</v>
      </c>
      <c r="F10" s="15" t="s">
        <v>29</v>
      </c>
      <c r="G10" s="15" t="s">
        <v>30</v>
      </c>
      <c r="H10" s="15" t="s">
        <v>31</v>
      </c>
      <c r="I10" s="17"/>
      <c r="J10" s="41" t="s">
        <v>10</v>
      </c>
      <c r="K10" s="19" t="s">
        <v>32</v>
      </c>
    </row>
    <row r="11" s="1" customFormat="1" customHeight="1" spans="1:11">
      <c r="A11" s="20"/>
      <c r="B11" s="21"/>
      <c r="C11" s="22"/>
      <c r="D11" s="22"/>
      <c r="E11" s="22"/>
      <c r="F11" s="22"/>
      <c r="G11" s="22"/>
      <c r="H11" s="22"/>
      <c r="I11" s="24"/>
      <c r="J11" s="18"/>
      <c r="K11" s="42"/>
    </row>
    <row r="12" s="1" customFormat="1" ht="24" customHeight="1" spans="1:11">
      <c r="A12" s="26" t="s">
        <v>33</v>
      </c>
      <c r="B12" s="35" t="s">
        <v>34</v>
      </c>
      <c r="C12" s="43">
        <v>46240</v>
      </c>
      <c r="D12" s="29">
        <f>$C$12+4</f>
        <v>46244</v>
      </c>
      <c r="E12" s="29">
        <f>$C12+4</f>
        <v>46244</v>
      </c>
      <c r="F12" s="29">
        <f>$C12+5</f>
        <v>46245</v>
      </c>
      <c r="G12" s="29">
        <f>$C12+6</f>
        <v>46246</v>
      </c>
      <c r="H12" s="29">
        <f>G12+1</f>
        <v>46247</v>
      </c>
      <c r="I12" s="31"/>
      <c r="J12" s="32" t="s">
        <v>14</v>
      </c>
      <c r="K12" s="33" t="s">
        <v>35</v>
      </c>
    </row>
    <row r="13" s="1" customFormat="1" ht="24" customHeight="1" spans="1:11">
      <c r="A13" s="26" t="s">
        <v>36</v>
      </c>
      <c r="B13" s="35" t="s">
        <v>37</v>
      </c>
      <c r="C13" s="43">
        <f>C12+7</f>
        <v>46247</v>
      </c>
      <c r="D13" s="29">
        <f>$C$13+4</f>
        <v>46251</v>
      </c>
      <c r="E13" s="29">
        <f>$C13+4</f>
        <v>46251</v>
      </c>
      <c r="F13" s="29">
        <f>$C13+5</f>
        <v>46252</v>
      </c>
      <c r="G13" s="29">
        <f>$C13+6</f>
        <v>46253</v>
      </c>
      <c r="H13" s="29">
        <f>G13+1</f>
        <v>46254</v>
      </c>
      <c r="I13" s="31"/>
      <c r="J13" s="32" t="s">
        <v>18</v>
      </c>
      <c r="K13" s="33" t="s">
        <v>38</v>
      </c>
    </row>
    <row r="14" s="1" customFormat="1" ht="23.45" customHeight="1" spans="1:11">
      <c r="A14" s="26" t="s">
        <v>39</v>
      </c>
      <c r="B14" s="36" t="s">
        <v>40</v>
      </c>
      <c r="C14" s="29">
        <f t="shared" ref="C14:H14" si="0">C13+7</f>
        <v>46254</v>
      </c>
      <c r="D14" s="29">
        <f t="shared" si="0"/>
        <v>46258</v>
      </c>
      <c r="E14" s="29">
        <f t="shared" si="0"/>
        <v>46258</v>
      </c>
      <c r="F14" s="29">
        <f t="shared" si="0"/>
        <v>46259</v>
      </c>
      <c r="G14" s="30">
        <f t="shared" si="0"/>
        <v>46260</v>
      </c>
      <c r="H14" s="30">
        <f>G14+1</f>
        <v>46261</v>
      </c>
      <c r="I14" s="31"/>
      <c r="J14" s="32" t="s">
        <v>22</v>
      </c>
      <c r="K14" s="33" t="s">
        <v>41</v>
      </c>
    </row>
    <row r="15" s="1" customFormat="1" ht="23.45" customHeight="1" spans="1:11">
      <c r="A15" s="44" t="s">
        <v>42</v>
      </c>
      <c r="B15" s="36" t="s">
        <v>43</v>
      </c>
      <c r="C15" s="43">
        <f t="shared" ref="C15:H15" si="1">C14+7</f>
        <v>46261</v>
      </c>
      <c r="D15" s="29">
        <f t="shared" si="1"/>
        <v>46265</v>
      </c>
      <c r="E15" s="29">
        <f t="shared" si="1"/>
        <v>46265</v>
      </c>
      <c r="F15" s="29">
        <f t="shared" si="1"/>
        <v>46266</v>
      </c>
      <c r="G15" s="45">
        <f t="shared" si="1"/>
        <v>46267</v>
      </c>
      <c r="H15" s="45">
        <f>G15+1</f>
        <v>46268</v>
      </c>
      <c r="I15" s="45"/>
      <c r="J15" s="46"/>
      <c r="K15" s="33"/>
    </row>
    <row r="16" s="2" customFormat="1" ht="15" customHeight="1" spans="1:11">
      <c r="A16" s="47" t="s">
        <v>44</v>
      </c>
      <c r="B16" s="48"/>
      <c r="C16" s="49"/>
      <c r="D16" s="48"/>
      <c r="E16" s="48"/>
      <c r="F16" s="49"/>
      <c r="G16" s="49"/>
      <c r="H16" s="50"/>
      <c r="I16" s="48"/>
      <c r="J16" s="38" t="s">
        <v>2</v>
      </c>
      <c r="K16" s="51" t="s">
        <v>45</v>
      </c>
    </row>
    <row r="17" s="1" customFormat="1" customHeight="1" spans="1:11">
      <c r="A17" s="20" t="s">
        <v>4</v>
      </c>
      <c r="B17" s="52" t="s">
        <v>5</v>
      </c>
      <c r="C17" s="22" t="s">
        <v>26</v>
      </c>
      <c r="D17" s="53" t="s">
        <v>46</v>
      </c>
      <c r="E17" s="53" t="s">
        <v>47</v>
      </c>
      <c r="F17" s="22" t="s">
        <v>48</v>
      </c>
      <c r="G17" s="54" t="s">
        <v>49</v>
      </c>
      <c r="H17" s="22" t="s">
        <v>50</v>
      </c>
      <c r="I17" s="54" t="s">
        <v>51</v>
      </c>
      <c r="J17" s="55" t="s">
        <v>10</v>
      </c>
      <c r="K17" s="42" t="s">
        <v>52</v>
      </c>
    </row>
    <row r="18" s="1" customFormat="1" customHeight="1" spans="1:11">
      <c r="A18" s="56"/>
      <c r="B18" s="57"/>
      <c r="C18" s="57"/>
      <c r="D18" s="57"/>
      <c r="E18" s="57"/>
      <c r="F18" s="57"/>
      <c r="G18" s="57"/>
      <c r="H18" s="57"/>
      <c r="I18" s="57"/>
      <c r="J18" s="58"/>
      <c r="K18" s="59"/>
    </row>
    <row r="19" s="1" customFormat="1" ht="23.45" customHeight="1" spans="1:11">
      <c r="A19" s="44" t="s">
        <v>53</v>
      </c>
      <c r="B19" s="36" t="s">
        <v>54</v>
      </c>
      <c r="C19" s="29">
        <v>46240</v>
      </c>
      <c r="D19" s="29">
        <f>C19+3</f>
        <v>46243</v>
      </c>
      <c r="E19" s="29">
        <f>C19+4</f>
        <v>46244</v>
      </c>
      <c r="F19" s="29">
        <f>C19+5</f>
        <v>46245</v>
      </c>
      <c r="G19" s="29">
        <f>C19+5</f>
        <v>46245</v>
      </c>
      <c r="H19" s="29">
        <f>C19+6</f>
        <v>46246</v>
      </c>
      <c r="I19" s="29">
        <f>C19+7</f>
        <v>46247</v>
      </c>
      <c r="J19" s="46" t="s">
        <v>14</v>
      </c>
      <c r="K19" s="33" t="s">
        <v>23</v>
      </c>
    </row>
    <row r="20" s="1" customFormat="1" ht="23.45" customHeight="1" spans="1:11">
      <c r="A20" s="44" t="s">
        <v>55</v>
      </c>
      <c r="B20" s="36" t="s">
        <v>56</v>
      </c>
      <c r="C20" s="29">
        <f>C19+7</f>
        <v>46247</v>
      </c>
      <c r="D20" s="29">
        <f>D19+7</f>
        <v>46250</v>
      </c>
      <c r="E20" s="29">
        <f t="shared" ref="C20:I20" si="2">E19+7</f>
        <v>46251</v>
      </c>
      <c r="F20" s="29">
        <f t="shared" si="2"/>
        <v>46252</v>
      </c>
      <c r="G20" s="29">
        <f t="shared" si="2"/>
        <v>46252</v>
      </c>
      <c r="H20" s="29">
        <f t="shared" si="2"/>
        <v>46253</v>
      </c>
      <c r="I20" s="29">
        <f t="shared" si="2"/>
        <v>46254</v>
      </c>
      <c r="J20" s="46" t="s">
        <v>18</v>
      </c>
      <c r="K20" s="33" t="s">
        <v>38</v>
      </c>
    </row>
    <row r="21" s="1" customFormat="1" ht="23.45" customHeight="1" spans="1:11">
      <c r="A21" s="44" t="s">
        <v>53</v>
      </c>
      <c r="B21" s="36" t="s">
        <v>57</v>
      </c>
      <c r="C21" s="43">
        <f t="shared" ref="C21:I21" si="3">C20+7</f>
        <v>46254</v>
      </c>
      <c r="D21" s="29">
        <f t="shared" si="3"/>
        <v>46257</v>
      </c>
      <c r="E21" s="29">
        <f t="shared" si="3"/>
        <v>46258</v>
      </c>
      <c r="F21" s="29">
        <f t="shared" si="3"/>
        <v>46259</v>
      </c>
      <c r="G21" s="45">
        <f t="shared" si="3"/>
        <v>46259</v>
      </c>
      <c r="H21" s="45">
        <f t="shared" si="3"/>
        <v>46260</v>
      </c>
      <c r="I21" s="45">
        <f t="shared" si="3"/>
        <v>46261</v>
      </c>
      <c r="J21" s="46" t="s">
        <v>22</v>
      </c>
      <c r="K21" s="33" t="s">
        <v>58</v>
      </c>
    </row>
    <row r="22" s="1" customFormat="1" ht="23.45" customHeight="1" spans="1:11">
      <c r="A22" s="60" t="s">
        <v>55</v>
      </c>
      <c r="B22" s="61" t="s">
        <v>59</v>
      </c>
      <c r="C22" s="29">
        <f t="array" ref="C22:I22">C21:I21+7</f>
        <v>46261</v>
      </c>
      <c r="D22" s="29">
        <v>46264</v>
      </c>
      <c r="E22" s="29">
        <v>46265</v>
      </c>
      <c r="F22" s="29">
        <v>46266</v>
      </c>
      <c r="G22" s="29">
        <v>46266</v>
      </c>
      <c r="H22" s="29">
        <v>46267</v>
      </c>
      <c r="I22" s="29">
        <v>46268</v>
      </c>
      <c r="J22" s="46"/>
      <c r="K22" s="33"/>
    </row>
    <row r="23" s="2" customFormat="1" ht="15" customHeight="1" spans="1:11">
      <c r="A23" s="62" t="s">
        <v>60</v>
      </c>
      <c r="B23" s="63"/>
      <c r="C23" s="64"/>
      <c r="D23" s="64"/>
      <c r="E23" s="64"/>
      <c r="F23" s="64"/>
      <c r="G23" s="64"/>
      <c r="H23" s="64"/>
      <c r="I23" s="64"/>
      <c r="J23" s="64" t="s">
        <v>2</v>
      </c>
      <c r="K23" s="51" t="s">
        <v>61</v>
      </c>
    </row>
    <row r="24" s="1" customFormat="1" customHeight="1" spans="1:11">
      <c r="A24" s="65" t="s">
        <v>4</v>
      </c>
      <c r="B24" s="52" t="s">
        <v>5</v>
      </c>
      <c r="C24" s="53" t="s">
        <v>62</v>
      </c>
      <c r="D24" s="54" t="s">
        <v>63</v>
      </c>
      <c r="E24" s="54" t="s">
        <v>7</v>
      </c>
      <c r="F24" s="53" t="s">
        <v>64</v>
      </c>
      <c r="G24" s="66"/>
      <c r="H24" s="66"/>
      <c r="I24" s="66"/>
      <c r="J24" s="58" t="s">
        <v>10</v>
      </c>
      <c r="K24" s="42" t="s">
        <v>65</v>
      </c>
    </row>
    <row r="25" s="1" customFormat="1" customHeight="1" spans="1:11">
      <c r="A25" s="67"/>
      <c r="B25" s="68"/>
      <c r="C25" s="68"/>
      <c r="D25" s="68"/>
      <c r="E25" s="68"/>
      <c r="F25" s="68"/>
      <c r="G25" s="66"/>
      <c r="H25" s="66"/>
      <c r="I25" s="66"/>
      <c r="J25" s="58"/>
      <c r="K25" s="69"/>
    </row>
    <row r="26" s="1" customFormat="1" ht="23.45" customHeight="1" spans="1:11">
      <c r="A26" s="70" t="s">
        <v>66</v>
      </c>
      <c r="B26" s="36" t="s">
        <v>67</v>
      </c>
      <c r="C26" s="43">
        <v>46237</v>
      </c>
      <c r="D26" s="29">
        <f>$C26+5</f>
        <v>46242</v>
      </c>
      <c r="E26" s="29">
        <f>$C26+6</f>
        <v>46243</v>
      </c>
      <c r="F26" s="29">
        <f>$C26+7</f>
        <v>46244</v>
      </c>
      <c r="G26" s="45"/>
      <c r="H26" s="45"/>
      <c r="I26" s="45"/>
      <c r="J26" s="46" t="s">
        <v>14</v>
      </c>
      <c r="K26" s="33" t="s">
        <v>68</v>
      </c>
    </row>
    <row r="27" s="1" customFormat="1" ht="23.45" customHeight="1" spans="1:11">
      <c r="A27" s="44" t="s">
        <v>69</v>
      </c>
      <c r="B27" s="36" t="s">
        <v>70</v>
      </c>
      <c r="C27" s="43">
        <v>46244</v>
      </c>
      <c r="D27" s="29">
        <f>$C27+5</f>
        <v>46249</v>
      </c>
      <c r="E27" s="29">
        <f>$C27+6</f>
        <v>46250</v>
      </c>
      <c r="F27" s="29">
        <f>$C27+7</f>
        <v>46251</v>
      </c>
      <c r="G27" s="45"/>
      <c r="H27" s="45"/>
      <c r="I27" s="45"/>
      <c r="J27" s="46" t="s">
        <v>18</v>
      </c>
      <c r="K27" s="33" t="s">
        <v>71</v>
      </c>
    </row>
    <row r="28" s="1" customFormat="1" ht="23.45" customHeight="1" spans="1:11">
      <c r="A28" s="44" t="s">
        <v>66</v>
      </c>
      <c r="B28" s="36" t="s">
        <v>70</v>
      </c>
      <c r="C28" s="43">
        <v>46251</v>
      </c>
      <c r="D28" s="29">
        <f>D27+7</f>
        <v>46256</v>
      </c>
      <c r="E28" s="29">
        <f>E27+7</f>
        <v>46257</v>
      </c>
      <c r="F28" s="29">
        <f>F27+7</f>
        <v>46258</v>
      </c>
      <c r="G28" s="45"/>
      <c r="H28" s="45"/>
      <c r="I28" s="45"/>
      <c r="J28" s="46" t="s">
        <v>22</v>
      </c>
      <c r="K28" s="33" t="s">
        <v>72</v>
      </c>
    </row>
    <row r="29" s="1" customFormat="1" ht="23.45" customHeight="1" spans="1:11">
      <c r="A29" s="44" t="s">
        <v>69</v>
      </c>
      <c r="B29" s="36" t="s">
        <v>73</v>
      </c>
      <c r="C29" s="43">
        <v>46258</v>
      </c>
      <c r="D29" s="29">
        <f>$C29+5</f>
        <v>46263</v>
      </c>
      <c r="E29" s="29">
        <f>$C29+6</f>
        <v>46264</v>
      </c>
      <c r="F29" s="29">
        <f>$C29+7</f>
        <v>46265</v>
      </c>
      <c r="G29" s="45"/>
      <c r="H29" s="45"/>
      <c r="I29" s="45"/>
      <c r="J29" s="46"/>
      <c r="K29" s="33"/>
    </row>
    <row r="30" s="1" customFormat="1" ht="23.45" customHeight="1" spans="1:11">
      <c r="A30" s="60" t="s">
        <v>66</v>
      </c>
      <c r="B30" s="61" t="s">
        <v>73</v>
      </c>
      <c r="C30" s="29">
        <v>46265</v>
      </c>
      <c r="D30" s="29">
        <v>46270</v>
      </c>
      <c r="E30" s="29">
        <v>46271</v>
      </c>
      <c r="F30" s="29">
        <v>46272</v>
      </c>
      <c r="G30" s="29"/>
      <c r="H30" s="29"/>
      <c r="I30" s="29"/>
      <c r="J30" s="46"/>
      <c r="K30" s="33"/>
    </row>
    <row r="31" s="1" customFormat="1" customHeight="1" spans="1:11">
      <c r="A31" s="71" t="s">
        <v>74</v>
      </c>
      <c r="B31" s="72"/>
      <c r="C31" s="73"/>
      <c r="D31" s="72"/>
      <c r="E31" s="72"/>
      <c r="F31" s="72"/>
      <c r="G31" s="72"/>
      <c r="H31" s="72"/>
      <c r="I31" s="72"/>
      <c r="J31" s="74"/>
      <c r="K31" s="72"/>
    </row>
    <row r="32" s="1" customFormat="1" ht="33.75" customHeight="1" spans="1:11">
      <c r="A32" s="6" t="s">
        <v>75</v>
      </c>
      <c r="B32" s="7"/>
      <c r="C32" s="7"/>
      <c r="D32" s="7"/>
      <c r="E32" s="7"/>
      <c r="F32" s="7"/>
      <c r="G32" s="7"/>
      <c r="H32" s="7"/>
      <c r="I32" s="7"/>
      <c r="J32" s="8"/>
      <c r="K32" s="9"/>
    </row>
    <row r="33" s="2" customFormat="1" ht="15" customHeight="1" spans="1:11">
      <c r="A33" s="10" t="s">
        <v>76</v>
      </c>
      <c r="B33" s="11"/>
      <c r="C33" s="11"/>
      <c r="D33" s="11"/>
      <c r="E33" s="11"/>
      <c r="F33" s="11"/>
      <c r="G33" s="11"/>
      <c r="H33" s="11"/>
      <c r="I33" s="11"/>
      <c r="J33" s="11" t="s">
        <v>2</v>
      </c>
      <c r="K33" s="12" t="s">
        <v>77</v>
      </c>
    </row>
    <row r="34" s="1" customFormat="1" customHeight="1" spans="1:11">
      <c r="A34" s="65" t="s">
        <v>4</v>
      </c>
      <c r="B34" s="52" t="s">
        <v>5</v>
      </c>
      <c r="C34" s="53" t="s">
        <v>78</v>
      </c>
      <c r="D34" s="54" t="s">
        <v>79</v>
      </c>
      <c r="E34" s="54" t="s">
        <v>80</v>
      </c>
      <c r="F34" s="53" t="s">
        <v>81</v>
      </c>
      <c r="G34" s="53" t="s">
        <v>82</v>
      </c>
      <c r="H34" s="53" t="s">
        <v>83</v>
      </c>
      <c r="I34" s="53" t="s">
        <v>84</v>
      </c>
      <c r="J34" s="58" t="s">
        <v>10</v>
      </c>
      <c r="K34" s="33" t="s">
        <v>85</v>
      </c>
    </row>
    <row r="35" s="1" customFormat="1" customHeight="1" spans="1:11">
      <c r="A35" s="67"/>
      <c r="B35" s="68"/>
      <c r="C35" s="68"/>
      <c r="D35" s="68"/>
      <c r="E35" s="68"/>
      <c r="F35" s="68"/>
      <c r="G35" s="68"/>
      <c r="H35" s="68"/>
      <c r="I35" s="68"/>
      <c r="J35" s="58"/>
      <c r="K35" s="69"/>
    </row>
    <row r="36" s="1" customFormat="1" ht="23.45" customHeight="1" spans="1:11">
      <c r="A36" s="60" t="s">
        <v>86</v>
      </c>
      <c r="B36" s="61" t="s">
        <v>87</v>
      </c>
      <c r="C36" s="75">
        <v>46236</v>
      </c>
      <c r="D36" s="75">
        <f>C36+4</f>
        <v>46240</v>
      </c>
      <c r="E36" s="75">
        <f>C36+6</f>
        <v>46242</v>
      </c>
      <c r="F36" s="75">
        <f>C36+7</f>
        <v>46243</v>
      </c>
      <c r="G36" s="75">
        <f>C36+8</f>
        <v>46244</v>
      </c>
      <c r="H36" s="75">
        <f>C36+10</f>
        <v>46246</v>
      </c>
      <c r="I36" s="75">
        <f>H36+1</f>
        <v>46247</v>
      </c>
      <c r="J36" s="46" t="s">
        <v>14</v>
      </c>
      <c r="K36" s="33" t="s">
        <v>85</v>
      </c>
    </row>
    <row r="37" s="3" customFormat="1" ht="23.45" customHeight="1" spans="1:11">
      <c r="A37" s="44" t="s">
        <v>88</v>
      </c>
      <c r="B37" s="61" t="s">
        <v>89</v>
      </c>
      <c r="C37" s="29">
        <f>C36+7</f>
        <v>46243</v>
      </c>
      <c r="D37" s="75">
        <f t="shared" ref="D37:D39" si="4">C37+4</f>
        <v>46247</v>
      </c>
      <c r="E37" s="75">
        <f t="shared" ref="E37:E39" si="5">C37+6</f>
        <v>46249</v>
      </c>
      <c r="F37" s="75">
        <f t="shared" ref="F37:F39" si="6">C37+7</f>
        <v>46250</v>
      </c>
      <c r="G37" s="75">
        <f t="shared" ref="G37:G39" si="7">C37+8</f>
        <v>46251</v>
      </c>
      <c r="H37" s="75">
        <f t="shared" ref="H37:H39" si="8">C37+10</f>
        <v>46253</v>
      </c>
      <c r="I37" s="75">
        <f>H37+1</f>
        <v>46254</v>
      </c>
      <c r="J37" s="46" t="s">
        <v>18</v>
      </c>
      <c r="K37" s="33" t="s">
        <v>85</v>
      </c>
    </row>
    <row r="38" s="1" customFormat="1" ht="23.45" customHeight="1" spans="1:11">
      <c r="A38" s="60" t="s">
        <v>90</v>
      </c>
      <c r="B38" s="61" t="s">
        <v>91</v>
      </c>
      <c r="C38" s="29">
        <f t="shared" ref="C38" si="9">C37+7</f>
        <v>46250</v>
      </c>
      <c r="D38" s="29">
        <f t="shared" si="4"/>
        <v>46254</v>
      </c>
      <c r="E38" s="29">
        <f t="shared" si="5"/>
        <v>46256</v>
      </c>
      <c r="F38" s="29">
        <f t="shared" si="6"/>
        <v>46257</v>
      </c>
      <c r="G38" s="29">
        <f t="shared" si="7"/>
        <v>46258</v>
      </c>
      <c r="H38" s="29">
        <f t="shared" si="8"/>
        <v>46260</v>
      </c>
      <c r="I38" s="29">
        <f>H38+1</f>
        <v>46261</v>
      </c>
      <c r="J38" s="46" t="s">
        <v>22</v>
      </c>
      <c r="K38" s="33" t="s">
        <v>85</v>
      </c>
    </row>
    <row r="39" s="1" customFormat="1" ht="23.45" customHeight="1" spans="1:11">
      <c r="A39" s="44" t="s">
        <v>86</v>
      </c>
      <c r="B39" s="36" t="s">
        <v>89</v>
      </c>
      <c r="C39" s="43">
        <v>46257</v>
      </c>
      <c r="D39" s="29">
        <f t="shared" si="4"/>
        <v>46261</v>
      </c>
      <c r="E39" s="29">
        <f t="shared" si="5"/>
        <v>46263</v>
      </c>
      <c r="F39" s="29">
        <f t="shared" si="6"/>
        <v>46264</v>
      </c>
      <c r="G39" s="45">
        <f t="shared" si="7"/>
        <v>46265</v>
      </c>
      <c r="H39" s="45">
        <f t="shared" si="8"/>
        <v>46267</v>
      </c>
      <c r="I39" s="45">
        <f>H39+1</f>
        <v>46268</v>
      </c>
      <c r="J39" s="46"/>
      <c r="K39" s="33"/>
    </row>
    <row r="40" s="1" customFormat="1" ht="23.45" customHeight="1" spans="1:11">
      <c r="A40" s="60" t="s">
        <v>88</v>
      </c>
      <c r="B40" s="61" t="s">
        <v>91</v>
      </c>
      <c r="C40" s="43">
        <v>46264</v>
      </c>
      <c r="D40" s="29">
        <v>46266</v>
      </c>
      <c r="E40" s="29">
        <v>46270</v>
      </c>
      <c r="F40" s="29">
        <v>46271</v>
      </c>
      <c r="G40" s="29">
        <v>46272</v>
      </c>
      <c r="H40" s="29">
        <v>46274</v>
      </c>
      <c r="I40" s="29">
        <v>46275</v>
      </c>
      <c r="J40" s="46"/>
      <c r="K40" s="33"/>
    </row>
    <row r="41" s="1" customFormat="1" ht="23.45" hidden="1" customHeight="1" spans="1:11">
      <c r="A41" s="76"/>
      <c r="B41" s="77"/>
      <c r="C41" s="78"/>
      <c r="D41" s="79"/>
      <c r="E41" s="79"/>
      <c r="F41" s="79"/>
      <c r="G41" s="79"/>
      <c r="H41" s="79"/>
      <c r="I41" s="79"/>
      <c r="J41" s="80"/>
      <c r="K41" s="81"/>
    </row>
    <row r="42" spans="1:11">
      <c r="A42" s="82" t="s">
        <v>92</v>
      </c>
      <c r="B42" s="83"/>
      <c r="C42" s="83"/>
      <c r="D42" s="83"/>
      <c r="E42" s="83"/>
      <c r="F42" s="83"/>
      <c r="G42" s="83"/>
      <c r="H42" s="83"/>
      <c r="I42" s="83"/>
      <c r="J42" s="83"/>
      <c r="K42" s="84"/>
    </row>
    <row r="43" ht="42.75" customHeight="1" spans="1:11">
      <c r="A43" s="85" t="s">
        <v>93</v>
      </c>
      <c r="B43" s="86"/>
      <c r="C43" s="86"/>
      <c r="D43" s="86"/>
      <c r="E43" s="86"/>
      <c r="F43" s="86"/>
      <c r="G43" s="86"/>
      <c r="H43" s="86"/>
      <c r="I43" s="86"/>
      <c r="J43" s="86"/>
      <c r="K43" s="87"/>
    </row>
    <row r="44" customHeight="1" spans="1:11">
      <c r="A44" s="88" t="s">
        <v>74</v>
      </c>
    </row>
    <row r="54" spans="3:3">
      <c r="C54" s="89"/>
    </row>
  </sheetData>
  <sheetProtection algorithmName="SHA-512" hashValue="CKaqZp4wanCgeN3y6+rfL+W4pWjsbeqolI+L71d9/BO45ai5Bou6+g84wjsFMV8DHwhx6PT/Pj3DbI6fdkM88w==" saltValue="PbkwEAGusbi0X7I5HZE92A==" spinCount="100000" sheet="1" selectLockedCells="1" selectUnlockedCells="1" objects="1"/>
  <mergeCells count="64">
    <mergeCell ref="A1:K1"/>
    <mergeCell ref="A2:I2"/>
    <mergeCell ref="A9:I9"/>
    <mergeCell ref="A16:I16"/>
    <mergeCell ref="A23:I23"/>
    <mergeCell ref="A32:K32"/>
    <mergeCell ref="A33:I33"/>
    <mergeCell ref="A42:K42"/>
    <mergeCell ref="A43:K43"/>
    <mergeCell ref="A3:A4"/>
    <mergeCell ref="A10:A11"/>
    <mergeCell ref="A17:A18"/>
    <mergeCell ref="A24:A25"/>
    <mergeCell ref="A34:A35"/>
    <mergeCell ref="B3:B4"/>
    <mergeCell ref="B10:B11"/>
    <mergeCell ref="B17:B18"/>
    <mergeCell ref="B24:B25"/>
    <mergeCell ref="B34:B35"/>
    <mergeCell ref="C3:C4"/>
    <mergeCell ref="C10:C11"/>
    <mergeCell ref="C17:C18"/>
    <mergeCell ref="C24:C25"/>
    <mergeCell ref="C34:C35"/>
    <mergeCell ref="D3:D4"/>
    <mergeCell ref="D10:D11"/>
    <mergeCell ref="D17:D18"/>
    <mergeCell ref="D24:D25"/>
    <mergeCell ref="D34:D35"/>
    <mergeCell ref="E3:E4"/>
    <mergeCell ref="E10:E11"/>
    <mergeCell ref="E17:E18"/>
    <mergeCell ref="E24:E25"/>
    <mergeCell ref="E34:E35"/>
    <mergeCell ref="F3:F4"/>
    <mergeCell ref="F10:F11"/>
    <mergeCell ref="F17:F18"/>
    <mergeCell ref="F24:F25"/>
    <mergeCell ref="F34:F35"/>
    <mergeCell ref="G3:G4"/>
    <mergeCell ref="G10:G11"/>
    <mergeCell ref="G17:G18"/>
    <mergeCell ref="G24:G25"/>
    <mergeCell ref="G34:G35"/>
    <mergeCell ref="H3:H4"/>
    <mergeCell ref="H10:H11"/>
    <mergeCell ref="H17:H18"/>
    <mergeCell ref="H24:H25"/>
    <mergeCell ref="H34:H35"/>
    <mergeCell ref="I3:I4"/>
    <mergeCell ref="I10:I11"/>
    <mergeCell ref="I17:I18"/>
    <mergeCell ref="I24:I25"/>
    <mergeCell ref="I34:I35"/>
    <mergeCell ref="J3:J4"/>
    <mergeCell ref="J10:J11"/>
    <mergeCell ref="J17:J18"/>
    <mergeCell ref="J24:J25"/>
    <mergeCell ref="J34:J35"/>
    <mergeCell ref="K3:K4"/>
    <mergeCell ref="K10:K11"/>
    <mergeCell ref="K17:K18"/>
    <mergeCell ref="K24:K25"/>
    <mergeCell ref="K34:K35"/>
  </mergeCells>
  <pageMargins left="0.275" right="0.275" top="1.37777777777778" bottom="0.511805555555556" header="0.708333333333333" footer="0.0784722222222222"/>
  <pageSetup paperSize="9" scale="83" orientation="portrait" horizontalDpi="600"/>
  <headerFooter>
    <oddHeader>&amp;L&amp;10&amp;G&amp;C&amp;"Times New Roman"&amp;24     &amp;"微软雅黑"&amp;16柏瑞德(辽宁)供应链有限责任公司&amp;"Times New Roman"&amp;5&amp;B
                     &amp;"微软雅黑"&amp;10BRIGHT(LIAONING)SUPPLY CHAIN CO.,LTD.</oddHeader>
    <oddFooter>&amp;L&amp;9地址：大连市中山区人民路50号时代广场B座3306室   直线：66667620/22/5/6/7/9/31/32/82779512/3/5/7 8807981516
电话：0411-82799119（总机）传真：0411-82799116  邮箱：info@brightup.net  / 网址：www.brightup.net&amp;R&amp;P</oddFooter>
  </headerFooter>
  <rowBreaks count="1" manualBreakCount="1">
    <brk id="31" max="16383" man="1"/>
  </rowBreaks>
  <legacyDrawingHF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日本整箱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柏瑞德1-2</cp:lastModifiedBy>
  <dcterms:created xsi:type="dcterms:W3CDTF">2006-09-16T00:00:00Z</dcterms:created>
  <cp:lastPrinted>2023-10-09T02:54:00Z</cp:lastPrinted>
  <dcterms:modified xsi:type="dcterms:W3CDTF">2026-08-06T08:56:50Z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380D6BC109DC4E2A8BA9669E71664FB5_13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